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Rekapitulace" sheetId="1" r:id="rId1"/>
    <sheet name="Zakazka" sheetId="2" r:id="rId2"/>
  </sheets>
  <definedNames>
    <definedName name="__CENA__">'Zakazka'!$G$8:$G$201</definedName>
    <definedName name="__MAIN__">'Zakazka'!$A$1:$BJ$66</definedName>
    <definedName name="__MAIN2__" localSheetId="0">'Rekapitulace'!$A$1:$C$42</definedName>
    <definedName name="__MAIN2__">#REF!</definedName>
    <definedName name="__MAIN3__">#REF!</definedName>
    <definedName name="__SAZBA__">'Zakazka'!#REF!</definedName>
    <definedName name="__T0__">'Zakazka'!$7:$66</definedName>
    <definedName name="__T1__">'Zakazka'!$8:$10</definedName>
    <definedName name="__T2__">'Zakazka'!$9:$9</definedName>
    <definedName name="__T3__">'Zakazka'!#REF!</definedName>
    <definedName name="__TE0__">#REF!</definedName>
    <definedName name="__TE1__">#REF!</definedName>
    <definedName name="__TE2__">#REF!</definedName>
    <definedName name="__TR0__" localSheetId="0">'Rekapitulace'!$A$7:$B$8</definedName>
    <definedName name="__TR0__">#REF!</definedName>
    <definedName name="__TR1__" localSheetId="0">'Rekapitulace'!$A$8:$B$8</definedName>
    <definedName name="__TR1__">#REF!</definedName>
    <definedName name="_xlnm.Print_Titles" localSheetId="1">'Zakazka'!$5:$6</definedName>
    <definedName name="_xlnm.Print_Area" localSheetId="1">'Zakazka'!$A$1:$G$200</definedName>
  </definedNames>
  <calcPr fullCalcOnLoad="1"/>
</workbook>
</file>

<file path=xl/sharedStrings.xml><?xml version="1.0" encoding="utf-8"?>
<sst xmlns="http://schemas.openxmlformats.org/spreadsheetml/2006/main" count="463" uniqueCount="291">
  <si>
    <t>m</t>
  </si>
  <si>
    <t>t</t>
  </si>
  <si>
    <t>MJ</t>
  </si>
  <si>
    <t>m2</t>
  </si>
  <si>
    <t>m3</t>
  </si>
  <si>
    <t>DPH</t>
  </si>
  <si>
    <t>Kód</t>
  </si>
  <si>
    <t>kus</t>
  </si>
  <si>
    <t>Cena</t>
  </si>
  <si>
    <t>sada</t>
  </si>
  <si>
    <t>Popis</t>
  </si>
  <si>
    <t>soubor</t>
  </si>
  <si>
    <t>Poř.</t>
  </si>
  <si>
    <t>11163150</t>
  </si>
  <si>
    <t>28323150</t>
  </si>
  <si>
    <t>28329037</t>
  </si>
  <si>
    <t>28372300</t>
  </si>
  <si>
    <t>28411009</t>
  </si>
  <si>
    <t>28411050</t>
  </si>
  <si>
    <t>55341334</t>
  </si>
  <si>
    <t>60514114</t>
  </si>
  <si>
    <t>61140049</t>
  </si>
  <si>
    <t>61140084</t>
  </si>
  <si>
    <t>61144019</t>
  </si>
  <si>
    <t>62832134</t>
  </si>
  <si>
    <t>69311081</t>
  </si>
  <si>
    <t>013203000</t>
  </si>
  <si>
    <t>013254000</t>
  </si>
  <si>
    <t>030001000</t>
  </si>
  <si>
    <t>043002000</t>
  </si>
  <si>
    <t>045002000</t>
  </si>
  <si>
    <t>065002000</t>
  </si>
  <si>
    <t>070001000</t>
  </si>
  <si>
    <t>131213101</t>
  </si>
  <si>
    <t>162201211</t>
  </si>
  <si>
    <t>162201219</t>
  </si>
  <si>
    <t>162751117</t>
  </si>
  <si>
    <t>162751119</t>
  </si>
  <si>
    <t>167111101</t>
  </si>
  <si>
    <t>171201201</t>
  </si>
  <si>
    <t>171201231</t>
  </si>
  <si>
    <t>210100100</t>
  </si>
  <si>
    <t>213141111</t>
  </si>
  <si>
    <t>271532212</t>
  </si>
  <si>
    <t>273313711</t>
  </si>
  <si>
    <t>273362021</t>
  </si>
  <si>
    <t>61140043R</t>
  </si>
  <si>
    <t>612325302</t>
  </si>
  <si>
    <t>619995001</t>
  </si>
  <si>
    <t>631311115</t>
  </si>
  <si>
    <t>631319011</t>
  </si>
  <si>
    <t>631319171</t>
  </si>
  <si>
    <t>631362021</t>
  </si>
  <si>
    <t>634112113</t>
  </si>
  <si>
    <t>634112115</t>
  </si>
  <si>
    <t>711111001</t>
  </si>
  <si>
    <t>711141559</t>
  </si>
  <si>
    <t>713121121</t>
  </si>
  <si>
    <t>713191132</t>
  </si>
  <si>
    <t>762342214</t>
  </si>
  <si>
    <t>762342441</t>
  </si>
  <si>
    <t>762342812</t>
  </si>
  <si>
    <t>762395000</t>
  </si>
  <si>
    <t>762526811</t>
  </si>
  <si>
    <t>764001891</t>
  </si>
  <si>
    <t>764002812</t>
  </si>
  <si>
    <t>764002851</t>
  </si>
  <si>
    <t>764002881</t>
  </si>
  <si>
    <t>764004801</t>
  </si>
  <si>
    <t>764004861</t>
  </si>
  <si>
    <t>764111653</t>
  </si>
  <si>
    <t>764212607</t>
  </si>
  <si>
    <t>764212621</t>
  </si>
  <si>
    <t>764212663</t>
  </si>
  <si>
    <t>764213455</t>
  </si>
  <si>
    <t>764213652</t>
  </si>
  <si>
    <t>764216604</t>
  </si>
  <si>
    <t>764311619</t>
  </si>
  <si>
    <t>764511602</t>
  </si>
  <si>
    <t>764511622</t>
  </si>
  <si>
    <t>764511642</t>
  </si>
  <si>
    <t>764518622</t>
  </si>
  <si>
    <t>765131803</t>
  </si>
  <si>
    <t>765131823</t>
  </si>
  <si>
    <t>765131843</t>
  </si>
  <si>
    <t>765131845</t>
  </si>
  <si>
    <t>765131853</t>
  </si>
  <si>
    <t>765191021</t>
  </si>
  <si>
    <t>765191911</t>
  </si>
  <si>
    <t>765192811</t>
  </si>
  <si>
    <t>766441812</t>
  </si>
  <si>
    <t>766622115</t>
  </si>
  <si>
    <t>766622216</t>
  </si>
  <si>
    <t>766691914</t>
  </si>
  <si>
    <t>766694122</t>
  </si>
  <si>
    <t>766694124</t>
  </si>
  <si>
    <t>767640221</t>
  </si>
  <si>
    <t>776111115</t>
  </si>
  <si>
    <t>776121411</t>
  </si>
  <si>
    <t>776141111</t>
  </si>
  <si>
    <t>776201811</t>
  </si>
  <si>
    <t>776231111</t>
  </si>
  <si>
    <t>776401800</t>
  </si>
  <si>
    <t>776421711</t>
  </si>
  <si>
    <t>952901111</t>
  </si>
  <si>
    <t>962081141</t>
  </si>
  <si>
    <t>965042241</t>
  </si>
  <si>
    <t>965049112</t>
  </si>
  <si>
    <t>967031132</t>
  </si>
  <si>
    <t>968062244</t>
  </si>
  <si>
    <t>968062456</t>
  </si>
  <si>
    <t>997002611</t>
  </si>
  <si>
    <t>997006002</t>
  </si>
  <si>
    <t>997006004</t>
  </si>
  <si>
    <t>997013211</t>
  </si>
  <si>
    <t>997013501</t>
  </si>
  <si>
    <t>997013509</t>
  </si>
  <si>
    <t>997013802</t>
  </si>
  <si>
    <t>997013811</t>
  </si>
  <si>
    <t>997013821</t>
  </si>
  <si>
    <t>997013831</t>
  </si>
  <si>
    <t>997131511</t>
  </si>
  <si>
    <t>997131519</t>
  </si>
  <si>
    <t>997211611</t>
  </si>
  <si>
    <t>998018001</t>
  </si>
  <si>
    <t>998711101</t>
  </si>
  <si>
    <t>998713101</t>
  </si>
  <si>
    <t>998762101</t>
  </si>
  <si>
    <t>998764101</t>
  </si>
  <si>
    <t>998765101</t>
  </si>
  <si>
    <t>998766101</t>
  </si>
  <si>
    <t>998767101</t>
  </si>
  <si>
    <t>998776101</t>
  </si>
  <si>
    <t>765192001R</t>
  </si>
  <si>
    <t>765_SPEC 1</t>
  </si>
  <si>
    <t>765_SPEC 2</t>
  </si>
  <si>
    <t>765_SPEC 3</t>
  </si>
  <si>
    <t>Jedn. cena</t>
  </si>
  <si>
    <t>Výměra</t>
  </si>
  <si>
    <t>002: Základy</t>
  </si>
  <si>
    <t>Provozní vlivy</t>
  </si>
  <si>
    <t>021: Silnoproud</t>
  </si>
  <si>
    <t>001: Zemní práce</t>
  </si>
  <si>
    <t>Celkem (bez DPH)</t>
  </si>
  <si>
    <t>V06: Územní vlivy</t>
  </si>
  <si>
    <t>765: Krytiny tvrdé</t>
  </si>
  <si>
    <t>006: Úpravy povrchu</t>
  </si>
  <si>
    <t>V07: Provozní vlivy</t>
  </si>
  <si>
    <t>713: Izolace tepelné</t>
  </si>
  <si>
    <t>776: Podlahy povlakové</t>
  </si>
  <si>
    <t>009: Ostatní konstrukce a práce</t>
  </si>
  <si>
    <t>Nakládání suti a vybouraných hmot</t>
  </si>
  <si>
    <t>Celkem (včetně DPH)</t>
  </si>
  <si>
    <t>Zařízení staveniště</t>
  </si>
  <si>
    <t>099: Přesun hmot HSV</t>
  </si>
  <si>
    <t>Demontáž svodu do suti</t>
  </si>
  <si>
    <t>711: Izolace proti vodě</t>
  </si>
  <si>
    <t>Demontáž úžlabí do suti</t>
  </si>
  <si>
    <t>Mimostaveništní doprava</t>
  </si>
  <si>
    <t>V04: Inženýrská činnost</t>
  </si>
  <si>
    <t>762: Konstrukce tesařské</t>
  </si>
  <si>
    <t>Lak penetrační asfaltový</t>
  </si>
  <si>
    <t>V03: Zařízení staveniště</t>
  </si>
  <si>
    <t>Zkoušky a ostatní měření</t>
  </si>
  <si>
    <t>Lišta soklová PVC 18x80mm</t>
  </si>
  <si>
    <t>764: Konstrukce klempířské</t>
  </si>
  <si>
    <t>766: Konstrukce truhlářské</t>
  </si>
  <si>
    <t>767: Konstrukce zámečnické</t>
  </si>
  <si>
    <t>Uložení sypaniny na skládky</t>
  </si>
  <si>
    <t>Okno plastové otevíravé/sklopné dvojsklo do plochy 1m2</t>
  </si>
  <si>
    <t>Fólie separační PE bal. 100 m2</t>
  </si>
  <si>
    <t>Demontáž podokapního žlabu do suti</t>
  </si>
  <si>
    <t>SO 04: Vedlejší rozpočtové náklady</t>
  </si>
  <si>
    <t>Odvoz na skládku demontovaných konstrukcí z azbestocementových do 1 km</t>
  </si>
  <si>
    <t>Základové desky z betonu tř. C 20/25</t>
  </si>
  <si>
    <t>Demontáž oplechování parapetů do suti</t>
  </si>
  <si>
    <t>Přesun hmot ruční pro budovy v do 6 m</t>
  </si>
  <si>
    <t>SO 02: Dokončení výměny výplní otvorů</t>
  </si>
  <si>
    <t>Výztuž mazanin svařovanými sítěmi Kari</t>
  </si>
  <si>
    <t>Dokumentace skutečného provedení stavby</t>
  </si>
  <si>
    <t>Řezivo jehličnaté lať impregnovaná dl 4 m</t>
  </si>
  <si>
    <t>Demontáž střešního výlezu jakkékoliv plochy</t>
  </si>
  <si>
    <t>Demontáž lemování střešních prostupů do suti</t>
  </si>
  <si>
    <t>Kompletační a koordinační činnost dodavatele</t>
  </si>
  <si>
    <t>Třídění stavebního odpadu na jednotlivé druhy</t>
  </si>
  <si>
    <t>V01: Průzkumné, geodetické a projektové práce</t>
  </si>
  <si>
    <t>Koncovka k parapetu plastovému vnitřnímu 1 pár</t>
  </si>
  <si>
    <t>Parapet plastový vnitřní – š 600mm, barva bílá</t>
  </si>
  <si>
    <t>Vložení nařezaných pásků z podlahoviny do lišt</t>
  </si>
  <si>
    <t>Nástřik před demontáží výrobků obsahující azbest</t>
  </si>
  <si>
    <t>Výztuž základových desek svařovanými sítěmi Kari</t>
  </si>
  <si>
    <t>Bourání příček ze skleněných tvárnic tl do 150 mm</t>
  </si>
  <si>
    <t>Vybourání dřevěných dveřních zárubní pl přes 2 m2</t>
  </si>
  <si>
    <t>Dvousložková penetrace podkladu povlakových podlah</t>
  </si>
  <si>
    <t>Odstranění soklíků a lišt pryžových nebo plastových</t>
  </si>
  <si>
    <t>Vápenocementová štuková omítka ostění nebo nadpraží</t>
  </si>
  <si>
    <t>Demontáž okapového plechu do suti v krytině skládané</t>
  </si>
  <si>
    <t>Lepení lamel a čtverců z vinylu standardním lepidlem</t>
  </si>
  <si>
    <t>Broušení podkladu povlakových podlah před litím stěrky</t>
  </si>
  <si>
    <t>Deska EPS 100 do plochých střech a podlah lambda=0,037</t>
  </si>
  <si>
    <t>Oplechování úžlabí z Pz s povrchovou úpravou rš 670 mm</t>
  </si>
  <si>
    <t>Příplatek k mazanině tl do 80 mm za přehlazení povrchu</t>
  </si>
  <si>
    <t>Demontáž lepených povlakových podlah bez podložky ručně</t>
  </si>
  <si>
    <t>Začištění omítek kolem oken, dveří, podlah nebo obkladů</t>
  </si>
  <si>
    <t>Přisekání rovných ostění v cihelném zdivu na MV nebo MVC</t>
  </si>
  <si>
    <t>Vyvěšení nebo zavěšení dřevěných křídel dveří pl do 2 m2</t>
  </si>
  <si>
    <t>Přesun hmot tonážní pro kce tesařské v objektech v do 6 m</t>
  </si>
  <si>
    <t>Demontáž laťování střech z latí osové vzdálenosti do 0,50 m</t>
  </si>
  <si>
    <t>Hromosvod - demontáž, dodávka a montáž nových prvků, revize</t>
  </si>
  <si>
    <t>Nakládání suti na dopravní prostředky pro vodorovnou dopravu</t>
  </si>
  <si>
    <t>Přesun hmot tonážní pro izolace tepelné v objektech v do 6 m</t>
  </si>
  <si>
    <t>Přesun hmot tonážní pro krytiny skládané v objektech v do 6 m</t>
  </si>
  <si>
    <t>SO 03: Oprava podlahy v denní místnosti - jídlelně (m.č. 105)</t>
  </si>
  <si>
    <t>Sněhový zachytávač krytiny z Pz plechu průběžný jednotrubkový</t>
  </si>
  <si>
    <t>Žlab podokapní půlkruhový z Pz s povrchovou úpravou rš 330 mm</t>
  </si>
  <si>
    <t>Přesun hmot tonážní pro podlahy povlakové v objektech v do 6 m</t>
  </si>
  <si>
    <t>Lemování střešních prostupů z Pz s povrchovou úpravou rš 800 mm</t>
  </si>
  <si>
    <t>Demontáž pojistné hydroizolační fólie kladené ve sklonu přes 30°</t>
  </si>
  <si>
    <t>Montáž dveří ocelových vchodových dvoukřídlových bez nadsvětlíku</t>
  </si>
  <si>
    <t>SO 01: Výměna stávající střešní krytiny dvoupodlažní části budovy</t>
  </si>
  <si>
    <t>Dokumentace stavby bez rozlišení - dílenská dokumentace dodavatele</t>
  </si>
  <si>
    <t>Montáž plastových oken plochy do 1 m2 otevíravých s rámem do zdiva</t>
  </si>
  <si>
    <t>Přesun hmot tonážní pro konstrukce klempířské v objektech v do 6 m</t>
  </si>
  <si>
    <t>Přesun hmot tonážní pro konstrukce truhlářské v objektech v do 6 m</t>
  </si>
  <si>
    <t>Přesun hmot tonážní pro zámečnické konstrukce v objektech v do 6 m</t>
  </si>
  <si>
    <t>Oplechování rovné okapové hrany z Pz s povrchovou úpravou rš 250 mm</t>
  </si>
  <si>
    <t>Pytlování nebezpečného odpadu ze střešních šablon s obsahem azbestu</t>
  </si>
  <si>
    <t>Vyčištění budov bytové a občanské výstavby při výšce podlaží do 4 m</t>
  </si>
  <si>
    <t>Vybourání dřevěných rámů oken jednoduchých včetně křídel pl do 1 m2</t>
  </si>
  <si>
    <t>Zajištění ochrany před škodlivými účinky azbestu při jeho demontáži</t>
  </si>
  <si>
    <t>Zřízení vrstvy z geotextilie v rovině nebo ve sklonu do 1:5 š do 3 m</t>
  </si>
  <si>
    <t>Nakládání výkopku z hornin třídy těžitelnosti I, skupiny 1 až 3 ručně</t>
  </si>
  <si>
    <t>Provedení izolace proti zemní vlhkosti pásy přitavením vodorovné NAIP</t>
  </si>
  <si>
    <t>Vyrovnání podkladu povlakových podlah stěrkou pevnosti 20 MPa tl 3 mm</t>
  </si>
  <si>
    <t>Spojovací prostředky krovů, bednění, laťování, nadstřešních konstrukcí</t>
  </si>
  <si>
    <t>Montáž lišt trojúhelníkových nebo kontralatí na střechách sklonu do 60°</t>
  </si>
  <si>
    <t>Nouzové (provizorní) zakrytí střechy plachtou včetně pomocné konstrukce</t>
  </si>
  <si>
    <t>Geotextilie netkaná separační, ochranná, filtrační, drenážní PES 300g/m2</t>
  </si>
  <si>
    <t>Příplatek k odvozu suti a vybouraných hmot na skládku ZKD 1 km přes 1 km</t>
  </si>
  <si>
    <t>Hloubení jam v soudržných horninách třídy těžitelnosti I, skupiny 3 ručně</t>
  </si>
  <si>
    <t>Demontáž azbestocementové skládané krytiny sklonu do 30° do suti - eternit</t>
  </si>
  <si>
    <t>Okno plastové s fixním zasklením dvojsklo (kůra) přes plochu 1m2 do v 1,5m</t>
  </si>
  <si>
    <t>Příplatek za provedení úžlabí z Pz s povrchovou úpravou v plechové krytině</t>
  </si>
  <si>
    <t>Vnitrostaveništní doprava suti a vybouraných hmot pro budovy v do 6 m ručně</t>
  </si>
  <si>
    <t>Montáž parapetních dřevěných nebo plastových šířky přes 30 cm délky do 1,6 m</t>
  </si>
  <si>
    <t>Montáž parapetních dřevěných nebo plastových šířky přes 30 cm délky do 3,6 m</t>
  </si>
  <si>
    <t>Střešní výlez pro krytinu skládanou nebo plechovou z Pz s povrchovou úpravou</t>
  </si>
  <si>
    <t>Vodorovné přemístění výkopku z horniny tř. 1 až 4 stavebním kolečkem do 10 m</t>
  </si>
  <si>
    <t>Odvoz suti a vybouraných hmot na skládku nebo meziskládku do 1 km se složením</t>
  </si>
  <si>
    <t>Montáž plastových oken plochy přes 1 m2 pevných výšky do 1,5 m s rámem do zdiva</t>
  </si>
  <si>
    <t>Příplatek k cenám demontáže skládané azbestocementové krytiny za sklon přes 30°</t>
  </si>
  <si>
    <t>Provedení izolace proti zemní vlhkosti vodorovné za studena nátěrem penetračním</t>
  </si>
  <si>
    <t>Roh nebo kout půlkruhového podokapního žlabu z Pz s povrchovou úpravou rš 330 mm</t>
  </si>
  <si>
    <t>Demontáž podlah z dřevotřísky, překližky, sololitu tloušťky do 20 mm bez polštářů</t>
  </si>
  <si>
    <t>Zabezpečení proti prašnosti včetně pomocného lešení při práci s výrobky z azbestu</t>
  </si>
  <si>
    <t>Příplatek ZKD 1 km u odvozu na skládku demontovaných konstrukcí azbestocementových</t>
  </si>
  <si>
    <t>Podsyp pod základové konstrukce se zhutněním z hrubého kameniva frakce 16 až 32 mm</t>
  </si>
  <si>
    <t>Montáž laťování na střechách jednoduchých sklonu do 60° osové vzdálenosti do 360 mm</t>
  </si>
  <si>
    <t>Oplechování rovných parapetů mechanicky kotvené z Pz s povrchovou úpravou rš 330 mm</t>
  </si>
  <si>
    <t>Demontáž parapetních desek dřevěných nebo plastových šířky přes 30 cm délky do 1,0 m</t>
  </si>
  <si>
    <t>Kotlík oválný (trychtýřový) pro podokapní žlaby z Pz s povrchovou úpravou 330/100 mm</t>
  </si>
  <si>
    <t>Mazanina tl do 80 mm z betonu prostého bez zvýšených nároků na prostředí tř. C 20/25</t>
  </si>
  <si>
    <t>Montáž izolace tepelné podlah volně kladenými rohožemi, pásy, dílci, deskami 2 vrstvy</t>
  </si>
  <si>
    <t>Svody kruhové včetně objímek, kolen, odskoků z Pz s povrchovou úpravou průměru 100 mm</t>
  </si>
  <si>
    <t>Montáž izolace tepelné podlah, stropů vrchem nebo střech překrytí separační fólií z PE</t>
  </si>
  <si>
    <t>Přesun hmot tonážní pro izolace proti vodě, vlhkosti a plynům v objektech výšky do 6 m</t>
  </si>
  <si>
    <t>Krytina střechy rovné z taškových tabulí z Pz plechu s povrchovou úpravou sklonu do 60°</t>
  </si>
  <si>
    <t>Příplatek k mazanině tl do 80 mm za stržení povrchu spodní vrstvy před vložením výztuže</t>
  </si>
  <si>
    <t>Poplatek za uložení zeminy a kamení na recyklační skládce (skládkovné) kód odpadu 17 05 04</t>
  </si>
  <si>
    <t>Příplatek k bourání betonových mazanin za bourání mazanin se svařovanou sítí tl přes 100 mm</t>
  </si>
  <si>
    <t>Příplatek k vodorovnému přemístění výkopku z horniny tř. 1 až 4 stavebním kolečkem ZKD 10 m</t>
  </si>
  <si>
    <t>Poplatek za uložení na skládce (skládkovné) stavebního odpadu dřevěného kód odpadu 17 02 01</t>
  </si>
  <si>
    <t>Obvodová dilatace podlahovým páskem z pěnového PE mezi stěnou a mazaninou nebo potěrem v 80 mm</t>
  </si>
  <si>
    <t>Obvodová dilatace podlahovým páskem z pěnového PE mezi stěnou a mazaninou nebo potěrem v 150 mm</t>
  </si>
  <si>
    <t>Vodorovné přemístění do 10000 m výkopku/sypaniny z horniny třídy těžitelnosti I, skupiny 1 až 3</t>
  </si>
  <si>
    <t>Poplatek za uložení na skládce (skládkovné) stavebního odpadu železobetonového kód odpadu 170 101</t>
  </si>
  <si>
    <t>Poplatek za uložení na skládce (skládkovné) stavebního odpadu s obsahem azbestu kód odpadu 170 605</t>
  </si>
  <si>
    <t>Příplatek k cenám demontáže hřebene nebo nároží skládané azbestocementové krytiny za sklon přes 30°</t>
  </si>
  <si>
    <t>Bourání podkladů pod dlažby nebo mazanin betonových nebo z litého asfaltu tl přes 100 mm pl přes 4 m2</t>
  </si>
  <si>
    <t>Montáž pojistné hydroizolační nebo parotěsné fólie kladené ve sklonu přes 20° s lepenými spoji na krokve</t>
  </si>
  <si>
    <t>Fólie kontaktní difuzně propustná pro doplňkovou hydroizolační vrstvu, čtyřvrstvá mikroporézní PP 210g/m2</t>
  </si>
  <si>
    <t>Demontáž hřebene nebo nároží z hřebenáčů azbestocementové skládané krytiny sklonu do 30° do suti - eternit</t>
  </si>
  <si>
    <t>Příplatek k cenám demontáže hřebene nebo nároží skládané vláknocementové krytiny za sklon přes 30° - eternit</t>
  </si>
  <si>
    <t>Pás asfaltový natavitelný oxidovaný tl 4,0mm typu V60 S40 s vložkou ze skleněné rohože, s jemnozrnným minerálním posypem</t>
  </si>
  <si>
    <t>Příplatek k vodorovnému přemístění výkopku/sypaniny z horniny třídy těžitelnosti I, skupiny 1 až 3 ZKD 1000 m přes 10000 m</t>
  </si>
  <si>
    <t>Dveře dvoukřídlé Al prosklené max rozměru otvoru 4,84m2, izolační dvojsklo, samozavírač s aretací, el. otvírač, nerezové madlo</t>
  </si>
  <si>
    <t>Dílce vinylové tl 2,0mm, nášlapná vrstva 0,40mm, úprava PUR, třída zátěže 23/32/41, otlak 0,05mm, R10, třída otěru T, hořlavost Bfl S1, bez ftalátů</t>
  </si>
  <si>
    <t>Poplatek za uložení na skládce (skládkovné) stavebního odpadu směsného kód odpadu 170 904 - roztřídění dle platného katalogu odpadů, odvoz na příslušné skládky</t>
  </si>
  <si>
    <t>Odstranění závad budovy MŠ Slavětín</t>
  </si>
  <si>
    <t>Slavětín 41, 783 24 Slavětín</t>
  </si>
  <si>
    <t>DPH: 21% ze základny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</si>
</sst>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.0_);[Red]\-\ #,##0.0_);&quot;–&quot;??;_(@_)"/>
    <numFmt numFmtId="175" formatCode="_(#,##0.0????;\-\ #,##0.0????;&quot;–&quot;?????;_(@_)"/>
    <numFmt numFmtId="176" formatCode="#"/>
  </numFmts>
  <fonts count="58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 CE"/>
      <family val="0"/>
    </font>
    <font>
      <b/>
      <sz val="10"/>
      <color indexed="61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b/>
      <sz val="10"/>
      <color indexed="54"/>
      <name val="Arial"/>
      <family val="2"/>
    </font>
    <font>
      <sz val="10"/>
      <color indexed="18"/>
      <name val="Arial"/>
      <family val="2"/>
    </font>
    <font>
      <sz val="10"/>
      <color indexed="61"/>
      <name val="Arial"/>
      <family val="2"/>
    </font>
    <font>
      <b/>
      <sz val="10"/>
      <color indexed="56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top"/>
    </xf>
    <xf numFmtId="166" fontId="5" fillId="0" borderId="10" xfId="0" applyNumberFormat="1" applyFont="1" applyBorder="1" applyAlignment="1">
      <alignment horizontal="right" vertical="top"/>
    </xf>
    <xf numFmtId="167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left" vertical="top"/>
    </xf>
    <xf numFmtId="165" fontId="9" fillId="0" borderId="10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/>
    </xf>
    <xf numFmtId="167" fontId="10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0" fillId="0" borderId="0" xfId="0" applyAlignment="1">
      <alignment/>
    </xf>
    <xf numFmtId="0" fontId="14" fillId="0" borderId="11" xfId="0" applyFont="1" applyBorder="1" applyAlignment="1">
      <alignment horizontal="left"/>
    </xf>
    <xf numFmtId="167" fontId="14" fillId="0" borderId="11" xfId="0" applyNumberFormat="1" applyFont="1" applyBorder="1" applyAlignment="1">
      <alignment/>
    </xf>
    <xf numFmtId="0" fontId="14" fillId="0" borderId="0" xfId="0" applyFont="1" applyAlignment="1">
      <alignment horizontal="left"/>
    </xf>
    <xf numFmtId="167" fontId="14" fillId="0" borderId="0" xfId="0" applyNumberFormat="1" applyFont="1" applyAlignment="1">
      <alignment/>
    </xf>
    <xf numFmtId="0" fontId="15" fillId="0" borderId="0" xfId="0" applyFont="1" applyAlignment="1">
      <alignment horizontal="left" indent="1"/>
    </xf>
    <xf numFmtId="167" fontId="15" fillId="0" borderId="0" xfId="0" applyNumberFormat="1" applyFont="1" applyAlignment="1">
      <alignment/>
    </xf>
    <xf numFmtId="0" fontId="16" fillId="0" borderId="0" xfId="0" applyFont="1" applyAlignment="1">
      <alignment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64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5" fontId="10" fillId="0" borderId="0" xfId="0" applyNumberFormat="1" applyFont="1" applyFill="1" applyBorder="1" applyAlignment="1">
      <alignment/>
    </xf>
    <xf numFmtId="166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16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9" fontId="2" fillId="0" borderId="0" xfId="0" applyNumberFormat="1" applyFont="1" applyAlignment="1">
      <alignment horizontal="left" indent="1"/>
    </xf>
    <xf numFmtId="167" fontId="2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64" fontId="57" fillId="0" borderId="0" xfId="0" applyNumberFormat="1" applyFont="1" applyAlignment="1">
      <alignment horizontal="center" vertical="center"/>
    </xf>
    <xf numFmtId="165" fontId="57" fillId="0" borderId="0" xfId="0" applyNumberFormat="1" applyFont="1" applyFill="1" applyBorder="1" applyAlignment="1">
      <alignment horizontal="center" vertical="center"/>
    </xf>
    <xf numFmtId="166" fontId="57" fillId="0" borderId="0" xfId="0" applyNumberFormat="1" applyFont="1" applyAlignment="1">
      <alignment horizontal="center" vertical="center"/>
    </xf>
    <xf numFmtId="167" fontId="57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64" fontId="21" fillId="0" borderId="0" xfId="0" applyNumberFormat="1" applyFont="1" applyAlignment="1">
      <alignment horizontal="left" indent="3"/>
    </xf>
    <xf numFmtId="49" fontId="6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4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1"/>
  <cols>
    <col min="1" max="1" width="80.7109375" style="0" customWidth="1"/>
    <col min="2" max="2" width="15.7109375" style="0" customWidth="1"/>
  </cols>
  <sheetData>
    <row r="1" spans="1:2" ht="15.75" customHeight="1">
      <c r="A1" s="64"/>
      <c r="B1" s="11"/>
    </row>
    <row r="2" spans="1:2" ht="15.75" customHeight="1">
      <c r="A2" s="11" t="s">
        <v>288</v>
      </c>
      <c r="B2" s="11"/>
    </row>
    <row r="3" spans="1:2" ht="15.75" customHeight="1">
      <c r="A3" s="66" t="s">
        <v>289</v>
      </c>
      <c r="B3" s="11"/>
    </row>
    <row r="4" spans="1:2" ht="14.25" customHeight="1">
      <c r="A4" s="65"/>
      <c r="B4" s="11"/>
    </row>
    <row r="5" spans="1:2" s="46" customFormat="1" ht="13.5" thickBot="1">
      <c r="A5" s="34" t="s">
        <v>10</v>
      </c>
      <c r="B5" s="34" t="s">
        <v>8</v>
      </c>
    </row>
    <row r="6" spans="1:2" s="46" customFormat="1" ht="12.75">
      <c r="A6" s="56"/>
      <c r="B6" s="57"/>
    </row>
    <row r="7" spans="1:2" s="47" customFormat="1" ht="15.75" customHeight="1">
      <c r="A7" s="48" t="str">
        <f>IF(Zakazka!$C$7=0,"",Zakazka!$C$7)</f>
        <v>SO 01: Výměna stávající střešní krytiny dvoupodlažní části budovy</v>
      </c>
      <c r="B7" s="49">
        <f>IF(Zakazka!$G$7=0,"",Zakazka!$G$7)</f>
      </c>
    </row>
    <row r="8" spans="1:2" s="50" customFormat="1" ht="15" customHeight="1" outlineLevel="1">
      <c r="A8" s="51" t="str">
        <f>IF(Zakazka!$C$8=0,"",Zakazka!$C$8)</f>
        <v>021: Silnoproud</v>
      </c>
      <c r="B8" s="52">
        <f>IF(Zakazka!$G$8=0,"",Zakazka!$G$8)</f>
      </c>
    </row>
    <row r="9" spans="1:2" s="50" customFormat="1" ht="15" customHeight="1" outlineLevel="1">
      <c r="A9" s="51" t="str">
        <f>IF(Zakazka!$C$11=0,"",Zakazka!$C$11)</f>
        <v>099: Přesun hmot HSV</v>
      </c>
      <c r="B9" s="52">
        <f>IF(Zakazka!$G$11=0,"",Zakazka!$G$11)</f>
      </c>
    </row>
    <row r="10" spans="1:2" s="50" customFormat="1" ht="15" customHeight="1" outlineLevel="1">
      <c r="A10" s="51" t="str">
        <f>IF(Zakazka!$C$24=0,"",Zakazka!$C$24)</f>
        <v>762: Konstrukce tesařské</v>
      </c>
      <c r="B10" s="52">
        <f>IF(Zakazka!$G$24=0,"",Zakazka!$G$24)</f>
      </c>
    </row>
    <row r="11" spans="1:2" s="50" customFormat="1" ht="15" customHeight="1" outlineLevel="1">
      <c r="A11" s="51" t="str">
        <f>IF(Zakazka!$C$32=0,"",Zakazka!$C$32)</f>
        <v>764: Konstrukce klempířské</v>
      </c>
      <c r="B11" s="52">
        <f>IF(Zakazka!$G$32=0,"",Zakazka!$G$32)</f>
      </c>
    </row>
    <row r="12" spans="1:2" s="50" customFormat="1" ht="15" customHeight="1" outlineLevel="1">
      <c r="A12" s="51" t="str">
        <f>IF(Zakazka!$C$51=0,"",Zakazka!$C$51)</f>
        <v>765: Krytiny tvrdé</v>
      </c>
      <c r="B12" s="52">
        <f>IF(Zakazka!$G$51=0,"",Zakazka!$G$51)</f>
      </c>
    </row>
    <row r="13" spans="1:2" s="47" customFormat="1" ht="15.75" customHeight="1">
      <c r="A13" s="48" t="str">
        <f>IF(Zakazka!$C$67=0,"",Zakazka!$C$67)</f>
        <v>SO 02: Dokončení výměny výplní otvorů</v>
      </c>
      <c r="B13" s="49">
        <f>IF(Zakazka!$G$67=0,"",Zakazka!$G$67)</f>
      </c>
    </row>
    <row r="14" spans="1:2" s="50" customFormat="1" ht="15" customHeight="1" outlineLevel="1">
      <c r="A14" s="51" t="str">
        <f>IF(Zakazka!$C$68=0,"",Zakazka!$C$68)</f>
        <v>006: Úpravy povrchu</v>
      </c>
      <c r="B14" s="52">
        <f>IF(Zakazka!$G$68=0,"",Zakazka!$G$68)</f>
      </c>
    </row>
    <row r="15" spans="1:2" s="50" customFormat="1" ht="15" customHeight="1" outlineLevel="1">
      <c r="A15" s="51" t="str">
        <f>IF(Zakazka!$C$72=0,"",Zakazka!$C$72)</f>
        <v>009: Ostatní konstrukce a práce</v>
      </c>
      <c r="B15" s="52">
        <f>IF(Zakazka!$G$72=0,"",Zakazka!$G$72)</f>
      </c>
    </row>
    <row r="16" spans="1:2" s="50" customFormat="1" ht="15" customHeight="1" outlineLevel="1">
      <c r="A16" s="51" t="str">
        <f>IF(Zakazka!$C$79=0,"",Zakazka!$C$79)</f>
        <v>099: Přesun hmot HSV</v>
      </c>
      <c r="B16" s="52">
        <f>IF(Zakazka!$G$79=0,"",Zakazka!$G$79)</f>
      </c>
    </row>
    <row r="17" spans="1:2" s="50" customFormat="1" ht="15" customHeight="1" outlineLevel="1">
      <c r="A17" s="51" t="str">
        <f>IF(Zakazka!$C$88=0,"",Zakazka!$C$88)</f>
        <v>764: Konstrukce klempířské</v>
      </c>
      <c r="B17" s="52">
        <f>IF(Zakazka!$G$88=0,"",Zakazka!$G$88)</f>
      </c>
    </row>
    <row r="18" spans="1:2" s="50" customFormat="1" ht="15" customHeight="1" outlineLevel="1">
      <c r="A18" s="51" t="str">
        <f>IF(Zakazka!$C$93=0,"",Zakazka!$C$93)</f>
        <v>766: Konstrukce truhlářské</v>
      </c>
      <c r="B18" s="52">
        <f>IF(Zakazka!$G$93=0,"",Zakazka!$G$93)</f>
      </c>
    </row>
    <row r="19" spans="1:2" s="50" customFormat="1" ht="15" customHeight="1" outlineLevel="1">
      <c r="A19" s="51" t="str">
        <f>IF(Zakazka!$C$106=0,"",Zakazka!$C$106)</f>
        <v>767: Konstrukce zámečnické</v>
      </c>
      <c r="B19" s="52">
        <f>IF(Zakazka!$G$106=0,"",Zakazka!$G$106)</f>
      </c>
    </row>
    <row r="20" spans="1:2" s="47" customFormat="1" ht="15.75" customHeight="1">
      <c r="A20" s="48" t="str">
        <f>IF(Zakazka!$C$111=0,"",Zakazka!$C$111)</f>
        <v>SO 03: Oprava podlahy v denní místnosti - jídlelně (m.č. 105)</v>
      </c>
      <c r="B20" s="49">
        <f>IF(Zakazka!$G$111=0,"",Zakazka!$G$111)</f>
      </c>
    </row>
    <row r="21" spans="1:2" s="50" customFormat="1" ht="15" customHeight="1" outlineLevel="1">
      <c r="A21" s="51" t="str">
        <f>IF(Zakazka!$C$112=0,"",Zakazka!$C$112)</f>
        <v>001: Zemní práce</v>
      </c>
      <c r="B21" s="52">
        <f>IF(Zakazka!$G$112=0,"",Zakazka!$G$112)</f>
      </c>
    </row>
    <row r="22" spans="1:2" s="50" customFormat="1" ht="15" customHeight="1" outlineLevel="1">
      <c r="A22" s="51" t="str">
        <f>IF(Zakazka!$C$122=0,"",Zakazka!$C$122)</f>
        <v>002: Základy</v>
      </c>
      <c r="B22" s="52">
        <f>IF(Zakazka!$G$122=0,"",Zakazka!$G$122)</f>
      </c>
    </row>
    <row r="23" spans="1:2" s="50" customFormat="1" ht="15" customHeight="1" outlineLevel="1">
      <c r="A23" s="51" t="str">
        <f>IF(Zakazka!$C$129=0,"",Zakazka!$C$129)</f>
        <v>006: Úpravy povrchu</v>
      </c>
      <c r="B23" s="52">
        <f>IF(Zakazka!$G$129=0,"",Zakazka!$G$129)</f>
      </c>
    </row>
    <row r="24" spans="1:2" s="50" customFormat="1" ht="15" customHeight="1" outlineLevel="1">
      <c r="A24" s="51" t="str">
        <f>IF(Zakazka!$C$137=0,"",Zakazka!$C$137)</f>
        <v>009: Ostatní konstrukce a práce</v>
      </c>
      <c r="B24" s="52">
        <f>IF(Zakazka!$G$137=0,"",Zakazka!$G$137)</f>
      </c>
    </row>
    <row r="25" spans="1:2" s="50" customFormat="1" ht="15" customHeight="1" outlineLevel="1">
      <c r="A25" s="51" t="str">
        <f>IF(Zakazka!$C$142=0,"",Zakazka!$C$142)</f>
        <v>099: Přesun hmot HSV</v>
      </c>
      <c r="B25" s="52">
        <f>IF(Zakazka!$G$142=0,"",Zakazka!$G$142)</f>
      </c>
    </row>
    <row r="26" spans="1:2" s="50" customFormat="1" ht="15" customHeight="1" outlineLevel="1">
      <c r="A26" s="51" t="str">
        <f>IF(Zakazka!$C$153=0,"",Zakazka!$C$153)</f>
        <v>711: Izolace proti vodě</v>
      </c>
      <c r="B26" s="52">
        <f>IF(Zakazka!$G$153=0,"",Zakazka!$G$153)</f>
      </c>
    </row>
    <row r="27" spans="1:2" s="50" customFormat="1" ht="15" customHeight="1" outlineLevel="1">
      <c r="A27" s="51" t="str">
        <f>IF(Zakazka!$C$160=0,"",Zakazka!$C$160)</f>
        <v>713: Izolace tepelné</v>
      </c>
      <c r="B27" s="52">
        <f>IF(Zakazka!$G$160=0,"",Zakazka!$G$160)</f>
      </c>
    </row>
    <row r="28" spans="1:2" s="50" customFormat="1" ht="15" customHeight="1" outlineLevel="1">
      <c r="A28" s="51" t="str">
        <f>IF(Zakazka!$C$167=0,"",Zakazka!$C$167)</f>
        <v>762: Konstrukce tesařské</v>
      </c>
      <c r="B28" s="52">
        <f>IF(Zakazka!$G$167=0,"",Zakazka!$G$167)</f>
      </c>
    </row>
    <row r="29" spans="1:2" s="50" customFormat="1" ht="15" customHeight="1" outlineLevel="1">
      <c r="A29" s="51" t="str">
        <f>IF(Zakazka!$C$170=0,"",Zakazka!$C$170)</f>
        <v>776: Podlahy povlakové</v>
      </c>
      <c r="B29" s="52">
        <f>IF(Zakazka!$G$170=0,"",Zakazka!$G$170)</f>
      </c>
    </row>
    <row r="30" spans="1:2" s="47" customFormat="1" ht="15.75" customHeight="1">
      <c r="A30" s="48" t="str">
        <f>IF(Zakazka!$C$182=0,"",Zakazka!$C$182)</f>
        <v>SO 04: Vedlejší rozpočtové náklady</v>
      </c>
      <c r="B30" s="49">
        <f>IF(Zakazka!$G$182=0,"",Zakazka!$G$182)</f>
      </c>
    </row>
    <row r="31" spans="1:2" s="50" customFormat="1" ht="15" customHeight="1" outlineLevel="1">
      <c r="A31" s="51" t="str">
        <f>IF(Zakazka!$C$183=0,"",Zakazka!$C$183)</f>
        <v>V01: Průzkumné, geodetické a projektové práce</v>
      </c>
      <c r="B31" s="52">
        <f>IF(Zakazka!$G$183=0,"",Zakazka!$G$183)</f>
      </c>
    </row>
    <row r="32" spans="1:2" s="50" customFormat="1" ht="15" customHeight="1" outlineLevel="1">
      <c r="A32" s="51" t="str">
        <f>IF(Zakazka!$C$188=0,"",Zakazka!$C$188)</f>
        <v>V03: Zařízení staveniště</v>
      </c>
      <c r="B32" s="52">
        <f>IF(Zakazka!$G$188=0,"",Zakazka!$G$188)</f>
      </c>
    </row>
    <row r="33" spans="1:2" s="50" customFormat="1" ht="15" customHeight="1" outlineLevel="1">
      <c r="A33" s="51" t="str">
        <f>IF(Zakazka!$C$191=0,"",Zakazka!$C$191)</f>
        <v>V04: Inženýrská činnost</v>
      </c>
      <c r="B33" s="52">
        <f>IF(Zakazka!$G$191=0,"",Zakazka!$G$191)</f>
      </c>
    </row>
    <row r="34" spans="1:2" s="50" customFormat="1" ht="15" customHeight="1" outlineLevel="1">
      <c r="A34" s="51" t="str">
        <f>IF(Zakazka!$C$194=0,"",Zakazka!$C$194)</f>
        <v>V06: Územní vlivy</v>
      </c>
      <c r="B34" s="52">
        <f>IF(Zakazka!$G$194=0,"",Zakazka!$G$194)</f>
      </c>
    </row>
    <row r="35" spans="1:2" s="50" customFormat="1" ht="15" customHeight="1" outlineLevel="1">
      <c r="A35" s="51" t="str">
        <f>IF(Zakazka!$C$197=0,"",Zakazka!$C$197)</f>
        <v>V07: Provozní vlivy</v>
      </c>
      <c r="B35" s="52">
        <f>IF(Zakazka!$G$197=0,"",Zakazka!$G$197)</f>
      </c>
    </row>
    <row r="36" ht="13.5" outlineLevel="1" thickBot="1">
      <c r="A36" s="53"/>
    </row>
    <row r="37" spans="1:2" s="54" customFormat="1" ht="15">
      <c r="A37" s="26" t="s">
        <v>143</v>
      </c>
      <c r="B37" s="27">
        <f>SUBTOTAL(9,B7:B36)/2</f>
        <v>0</v>
      </c>
    </row>
    <row r="38" spans="1:2" s="54" customFormat="1" ht="15">
      <c r="A38" s="28" t="s">
        <v>5</v>
      </c>
      <c r="B38" s="29"/>
    </row>
    <row r="39" spans="1:2" s="55" customFormat="1" ht="12.75">
      <c r="A39" s="30" t="s">
        <v>290</v>
      </c>
      <c r="B39" s="31">
        <f>0.21*B37</f>
        <v>0</v>
      </c>
    </row>
    <row r="40" spans="1:2" s="55" customFormat="1" ht="13.5" thickBot="1">
      <c r="A40" s="30"/>
      <c r="B40" s="31"/>
    </row>
    <row r="41" spans="1:2" s="54" customFormat="1" ht="15">
      <c r="A41" s="26" t="s">
        <v>152</v>
      </c>
      <c r="B41" s="27">
        <f>B37+B39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01"/>
  <sheetViews>
    <sheetView zoomScaleSheetLayoutView="100" workbookViewId="0" topLeftCell="A1">
      <selection activeCell="C2" sqref="C2"/>
    </sheetView>
  </sheetViews>
  <sheetFormatPr defaultColWidth="9.140625" defaultRowHeight="12.75" outlineLevelRow="2"/>
  <cols>
    <col min="1" max="1" width="5.421875" style="1" customWidth="1"/>
    <col min="2" max="2" width="14.28125" style="3" customWidth="1"/>
    <col min="3" max="3" width="57.140625" style="3" customWidth="1"/>
    <col min="4" max="4" width="6.57421875" style="5" bestFit="1" customWidth="1"/>
    <col min="5" max="5" width="13.421875" style="7" customWidth="1"/>
    <col min="6" max="6" width="12.421875" style="8" customWidth="1"/>
    <col min="7" max="7" width="15.7109375" style="9" customWidth="1"/>
    <col min="8" max="16384" width="9.140625" style="25" customWidth="1"/>
  </cols>
  <sheetData>
    <row r="1" spans="1:7" ht="15.75">
      <c r="A1" s="10"/>
      <c r="B1" s="11"/>
      <c r="C1" s="11"/>
      <c r="D1" s="11"/>
      <c r="E1" s="12"/>
      <c r="F1" s="13"/>
      <c r="G1" s="14"/>
    </row>
    <row r="2" spans="1:7" ht="15.75">
      <c r="A2" s="10"/>
      <c r="B2" s="11"/>
      <c r="C2" s="11" t="s">
        <v>288</v>
      </c>
      <c r="D2" s="11"/>
      <c r="E2" s="12"/>
      <c r="F2" s="13"/>
      <c r="G2" s="14"/>
    </row>
    <row r="3" spans="1:7" ht="15.75">
      <c r="A3" s="10"/>
      <c r="B3" s="11"/>
      <c r="C3" s="66" t="s">
        <v>289</v>
      </c>
      <c r="D3" s="11"/>
      <c r="E3" s="12"/>
      <c r="F3" s="13"/>
      <c r="G3" s="14"/>
    </row>
    <row r="4" spans="1:7" ht="15.75">
      <c r="A4" s="10"/>
      <c r="B4" s="11"/>
      <c r="C4" s="11"/>
      <c r="D4" s="11"/>
      <c r="E4" s="12"/>
      <c r="F4" s="13"/>
      <c r="G4" s="14"/>
    </row>
    <row r="5" spans="1:7" s="32" customFormat="1" ht="13.5" thickBot="1">
      <c r="A5" s="34" t="s">
        <v>12</v>
      </c>
      <c r="B5" s="34" t="s">
        <v>6</v>
      </c>
      <c r="C5" s="34" t="s">
        <v>10</v>
      </c>
      <c r="D5" s="33" t="s">
        <v>2</v>
      </c>
      <c r="E5" s="34" t="s">
        <v>138</v>
      </c>
      <c r="F5" s="34" t="s">
        <v>137</v>
      </c>
      <c r="G5" s="34" t="s">
        <v>8</v>
      </c>
    </row>
    <row r="6" spans="1:7" ht="11.25" customHeight="1">
      <c r="A6" s="2"/>
      <c r="B6" s="4"/>
      <c r="C6" s="4"/>
      <c r="D6" s="6"/>
      <c r="E6" s="2"/>
      <c r="F6" s="2"/>
      <c r="G6" s="2"/>
    </row>
    <row r="7" spans="1:7" s="35" customFormat="1" ht="21" customHeight="1">
      <c r="A7" s="36"/>
      <c r="B7" s="38"/>
      <c r="C7" s="37" t="s">
        <v>219</v>
      </c>
      <c r="D7" s="37"/>
      <c r="E7" s="39"/>
      <c r="F7" s="40"/>
      <c r="G7" s="23">
        <f>SUBTOTAL(9,G8:G66)</f>
        <v>0</v>
      </c>
    </row>
    <row r="8" spans="1:7" s="41" customFormat="1" ht="20.25" customHeight="1" outlineLevel="1">
      <c r="A8" s="42"/>
      <c r="B8" s="43"/>
      <c r="C8" s="4" t="s">
        <v>141</v>
      </c>
      <c r="D8" s="4"/>
      <c r="E8" s="44"/>
      <c r="F8" s="45"/>
      <c r="G8" s="24">
        <f>SUBTOTAL(9,G9:G10)</f>
        <v>0</v>
      </c>
    </row>
    <row r="9" spans="1:7" s="22" customFormat="1" ht="12" outlineLevel="2">
      <c r="A9" s="16">
        <v>1</v>
      </c>
      <c r="B9" s="20" t="s">
        <v>41</v>
      </c>
      <c r="C9" s="15" t="s">
        <v>208</v>
      </c>
      <c r="D9" s="17" t="s">
        <v>11</v>
      </c>
      <c r="E9" s="21">
        <v>1</v>
      </c>
      <c r="F9" s="18"/>
      <c r="G9" s="19">
        <f>E9*F9</f>
        <v>0</v>
      </c>
    </row>
    <row r="10" spans="1:7" s="59" customFormat="1" ht="12.75" customHeight="1" outlineLevel="2">
      <c r="A10" s="60"/>
      <c r="B10" s="58"/>
      <c r="C10" s="58"/>
      <c r="D10" s="58"/>
      <c r="E10" s="61"/>
      <c r="F10" s="62"/>
      <c r="G10" s="63"/>
    </row>
    <row r="11" spans="1:7" s="41" customFormat="1" ht="20.25" customHeight="1" outlineLevel="1">
      <c r="A11" s="42"/>
      <c r="B11" s="43"/>
      <c r="C11" s="4" t="s">
        <v>154</v>
      </c>
      <c r="D11" s="4"/>
      <c r="E11" s="44"/>
      <c r="F11" s="45"/>
      <c r="G11" s="24">
        <f>SUBTOTAL(9,G12:G23)</f>
        <v>0</v>
      </c>
    </row>
    <row r="12" spans="1:7" s="22" customFormat="1" ht="24" outlineLevel="2">
      <c r="A12" s="16">
        <v>1</v>
      </c>
      <c r="B12" s="20" t="s">
        <v>114</v>
      </c>
      <c r="C12" s="15" t="s">
        <v>243</v>
      </c>
      <c r="D12" s="17" t="s">
        <v>1</v>
      </c>
      <c r="E12" s="21">
        <v>5.767569999999999</v>
      </c>
      <c r="F12" s="18"/>
      <c r="G12" s="19">
        <f aca="true" t="shared" si="0" ref="G12:G22">E12*F12</f>
        <v>0</v>
      </c>
    </row>
    <row r="13" spans="1:7" s="22" customFormat="1" ht="12" outlineLevel="2">
      <c r="A13" s="16">
        <v>2</v>
      </c>
      <c r="B13" s="20" t="s">
        <v>111</v>
      </c>
      <c r="C13" s="15" t="s">
        <v>151</v>
      </c>
      <c r="D13" s="17" t="s">
        <v>1</v>
      </c>
      <c r="E13" s="21">
        <v>5.768</v>
      </c>
      <c r="F13" s="18"/>
      <c r="G13" s="19">
        <f t="shared" si="0"/>
        <v>0</v>
      </c>
    </row>
    <row r="14" spans="1:7" s="22" customFormat="1" ht="24" outlineLevel="2">
      <c r="A14" s="16">
        <v>3</v>
      </c>
      <c r="B14" s="20" t="s">
        <v>115</v>
      </c>
      <c r="C14" s="15" t="s">
        <v>248</v>
      </c>
      <c r="D14" s="17" t="s">
        <v>1</v>
      </c>
      <c r="E14" s="21">
        <v>1.657</v>
      </c>
      <c r="F14" s="18"/>
      <c r="G14" s="19">
        <f t="shared" si="0"/>
        <v>0</v>
      </c>
    </row>
    <row r="15" spans="1:7" s="22" customFormat="1" ht="24" outlineLevel="2">
      <c r="A15" s="16">
        <v>4</v>
      </c>
      <c r="B15" s="20" t="s">
        <v>116</v>
      </c>
      <c r="C15" s="15" t="s">
        <v>238</v>
      </c>
      <c r="D15" s="17" t="s">
        <v>1</v>
      </c>
      <c r="E15" s="21">
        <v>33.14</v>
      </c>
      <c r="F15" s="18"/>
      <c r="G15" s="19">
        <f t="shared" si="0"/>
        <v>0</v>
      </c>
    </row>
    <row r="16" spans="1:7" s="22" customFormat="1" ht="12" outlineLevel="2">
      <c r="A16" s="16">
        <v>5</v>
      </c>
      <c r="B16" s="20" t="s">
        <v>112</v>
      </c>
      <c r="C16" s="15" t="s">
        <v>184</v>
      </c>
      <c r="D16" s="17" t="s">
        <v>1</v>
      </c>
      <c r="E16" s="21">
        <v>1.657</v>
      </c>
      <c r="F16" s="18"/>
      <c r="G16" s="19">
        <f t="shared" si="0"/>
        <v>0</v>
      </c>
    </row>
    <row r="17" spans="1:7" s="22" customFormat="1" ht="36" outlineLevel="2">
      <c r="A17" s="16">
        <v>6</v>
      </c>
      <c r="B17" s="20" t="s">
        <v>120</v>
      </c>
      <c r="C17" s="15" t="s">
        <v>287</v>
      </c>
      <c r="D17" s="17" t="s">
        <v>1</v>
      </c>
      <c r="E17" s="21">
        <v>0.5569999999999999</v>
      </c>
      <c r="F17" s="18"/>
      <c r="G17" s="19">
        <f t="shared" si="0"/>
        <v>0</v>
      </c>
    </row>
    <row r="18" spans="1:7" s="22" customFormat="1" ht="24" outlineLevel="2">
      <c r="A18" s="16">
        <v>7</v>
      </c>
      <c r="B18" s="20" t="s">
        <v>118</v>
      </c>
      <c r="C18" s="15" t="s">
        <v>271</v>
      </c>
      <c r="D18" s="17" t="s">
        <v>1</v>
      </c>
      <c r="E18" s="21">
        <v>1.1</v>
      </c>
      <c r="F18" s="18"/>
      <c r="G18" s="19">
        <f t="shared" si="0"/>
        <v>0</v>
      </c>
    </row>
    <row r="19" spans="1:7" s="22" customFormat="1" ht="24" outlineLevel="2">
      <c r="A19" s="16">
        <v>8</v>
      </c>
      <c r="B19" s="20" t="s">
        <v>113</v>
      </c>
      <c r="C19" s="15" t="s">
        <v>226</v>
      </c>
      <c r="D19" s="17" t="s">
        <v>1</v>
      </c>
      <c r="E19" s="21">
        <v>4.111</v>
      </c>
      <c r="F19" s="18"/>
      <c r="G19" s="19">
        <f t="shared" si="0"/>
        <v>0</v>
      </c>
    </row>
    <row r="20" spans="1:7" s="22" customFormat="1" ht="24" outlineLevel="2">
      <c r="A20" s="16">
        <v>9</v>
      </c>
      <c r="B20" s="20" t="s">
        <v>121</v>
      </c>
      <c r="C20" s="15" t="s">
        <v>173</v>
      </c>
      <c r="D20" s="17" t="s">
        <v>1</v>
      </c>
      <c r="E20" s="21">
        <v>4.111</v>
      </c>
      <c r="F20" s="18"/>
      <c r="G20" s="19">
        <f t="shared" si="0"/>
        <v>0</v>
      </c>
    </row>
    <row r="21" spans="1:7" s="22" customFormat="1" ht="24" outlineLevel="2">
      <c r="A21" s="16">
        <v>10</v>
      </c>
      <c r="B21" s="20" t="s">
        <v>122</v>
      </c>
      <c r="C21" s="15" t="s">
        <v>255</v>
      </c>
      <c r="D21" s="17" t="s">
        <v>1</v>
      </c>
      <c r="E21" s="21">
        <v>82.22</v>
      </c>
      <c r="F21" s="18"/>
      <c r="G21" s="19">
        <f t="shared" si="0"/>
        <v>0</v>
      </c>
    </row>
    <row r="22" spans="1:7" s="22" customFormat="1" ht="24" outlineLevel="2">
      <c r="A22" s="16">
        <v>11</v>
      </c>
      <c r="B22" s="20" t="s">
        <v>119</v>
      </c>
      <c r="C22" s="15" t="s">
        <v>276</v>
      </c>
      <c r="D22" s="17" t="s">
        <v>1</v>
      </c>
      <c r="E22" s="21">
        <v>4.111</v>
      </c>
      <c r="F22" s="18"/>
      <c r="G22" s="19">
        <f t="shared" si="0"/>
        <v>0</v>
      </c>
    </row>
    <row r="23" spans="1:7" s="59" customFormat="1" ht="12.75" customHeight="1" outlineLevel="2">
      <c r="A23" s="60"/>
      <c r="B23" s="58"/>
      <c r="C23" s="58"/>
      <c r="D23" s="58"/>
      <c r="E23" s="61"/>
      <c r="F23" s="62"/>
      <c r="G23" s="63"/>
    </row>
    <row r="24" spans="1:7" s="41" customFormat="1" ht="20.25" customHeight="1" outlineLevel="1">
      <c r="A24" s="42"/>
      <c r="B24" s="43"/>
      <c r="C24" s="4" t="s">
        <v>160</v>
      </c>
      <c r="D24" s="4"/>
      <c r="E24" s="44"/>
      <c r="F24" s="45"/>
      <c r="G24" s="24">
        <f>SUBTOTAL(9,G25:G31)</f>
        <v>0</v>
      </c>
    </row>
    <row r="25" spans="1:7" s="22" customFormat="1" ht="12" outlineLevel="2">
      <c r="A25" s="16">
        <v>1</v>
      </c>
      <c r="B25" s="20" t="s">
        <v>61</v>
      </c>
      <c r="C25" s="15" t="s">
        <v>207</v>
      </c>
      <c r="D25" s="17" t="s">
        <v>3</v>
      </c>
      <c r="E25" s="21">
        <v>220</v>
      </c>
      <c r="F25" s="18"/>
      <c r="G25" s="19">
        <f aca="true" t="shared" si="1" ref="G25:G30">E25*F25</f>
        <v>0</v>
      </c>
    </row>
    <row r="26" spans="1:7" s="22" customFormat="1" ht="24" outlineLevel="2">
      <c r="A26" s="16">
        <v>2</v>
      </c>
      <c r="B26" s="20" t="s">
        <v>59</v>
      </c>
      <c r="C26" s="15" t="s">
        <v>257</v>
      </c>
      <c r="D26" s="17" t="s">
        <v>3</v>
      </c>
      <c r="E26" s="21">
        <v>220</v>
      </c>
      <c r="F26" s="18"/>
      <c r="G26" s="19">
        <f t="shared" si="1"/>
        <v>0</v>
      </c>
    </row>
    <row r="27" spans="1:7" s="22" customFormat="1" ht="12" outlineLevel="2">
      <c r="A27" s="16">
        <v>3</v>
      </c>
      <c r="B27" s="20" t="s">
        <v>60</v>
      </c>
      <c r="C27" s="20" t="s">
        <v>235</v>
      </c>
      <c r="D27" s="17" t="s">
        <v>0</v>
      </c>
      <c r="E27" s="21">
        <v>447.5</v>
      </c>
      <c r="F27" s="18"/>
      <c r="G27" s="19">
        <f t="shared" si="1"/>
        <v>0</v>
      </c>
    </row>
    <row r="28" spans="1:7" s="22" customFormat="1" ht="12" outlineLevel="2">
      <c r="A28" s="16">
        <v>4</v>
      </c>
      <c r="B28" s="20" t="s">
        <v>20</v>
      </c>
      <c r="C28" s="15" t="s">
        <v>180</v>
      </c>
      <c r="D28" s="17" t="s">
        <v>4</v>
      </c>
      <c r="E28" s="21">
        <v>4.879200000000001</v>
      </c>
      <c r="F28" s="18"/>
      <c r="G28" s="19">
        <f t="shared" si="1"/>
        <v>0</v>
      </c>
    </row>
    <row r="29" spans="1:7" s="22" customFormat="1" ht="12" outlineLevel="2">
      <c r="A29" s="16">
        <v>5</v>
      </c>
      <c r="B29" s="20" t="s">
        <v>62</v>
      </c>
      <c r="C29" s="20" t="s">
        <v>234</v>
      </c>
      <c r="D29" s="17" t="s">
        <v>4</v>
      </c>
      <c r="E29" s="21">
        <v>4.879</v>
      </c>
      <c r="F29" s="18"/>
      <c r="G29" s="19">
        <f t="shared" si="1"/>
        <v>0</v>
      </c>
    </row>
    <row r="30" spans="1:7" s="22" customFormat="1" ht="12" outlineLevel="2">
      <c r="A30" s="16">
        <v>6</v>
      </c>
      <c r="B30" s="20" t="s">
        <v>127</v>
      </c>
      <c r="C30" s="15" t="s">
        <v>206</v>
      </c>
      <c r="D30" s="17" t="s">
        <v>1</v>
      </c>
      <c r="E30" s="21">
        <v>2.7975822300000006</v>
      </c>
      <c r="F30" s="18"/>
      <c r="G30" s="19">
        <f t="shared" si="1"/>
        <v>0</v>
      </c>
    </row>
    <row r="31" spans="1:7" s="59" customFormat="1" ht="12.75" customHeight="1" outlineLevel="2">
      <c r="A31" s="60"/>
      <c r="B31" s="58"/>
      <c r="C31" s="58"/>
      <c r="D31" s="58"/>
      <c r="E31" s="61"/>
      <c r="F31" s="62"/>
      <c r="G31" s="63"/>
    </row>
    <row r="32" spans="1:7" s="41" customFormat="1" ht="20.25" customHeight="1" outlineLevel="1">
      <c r="A32" s="42"/>
      <c r="B32" s="43"/>
      <c r="C32" s="4" t="s">
        <v>165</v>
      </c>
      <c r="D32" s="4"/>
      <c r="E32" s="44"/>
      <c r="F32" s="45"/>
      <c r="G32" s="24">
        <f>SUBTOTAL(9,G33:G50)</f>
        <v>0</v>
      </c>
    </row>
    <row r="33" spans="1:7" s="22" customFormat="1" ht="12" outlineLevel="2">
      <c r="A33" s="16">
        <v>1</v>
      </c>
      <c r="B33" s="20" t="s">
        <v>64</v>
      </c>
      <c r="C33" s="15" t="s">
        <v>157</v>
      </c>
      <c r="D33" s="17" t="s">
        <v>0</v>
      </c>
      <c r="E33" s="21">
        <v>7</v>
      </c>
      <c r="F33" s="18"/>
      <c r="G33" s="19">
        <f aca="true" t="shared" si="2" ref="G33:G49">E33*F33</f>
        <v>0</v>
      </c>
    </row>
    <row r="34" spans="1:7" s="22" customFormat="1" ht="12" outlineLevel="2">
      <c r="A34" s="16">
        <v>2</v>
      </c>
      <c r="B34" s="20" t="s">
        <v>67</v>
      </c>
      <c r="C34" s="15" t="s">
        <v>182</v>
      </c>
      <c r="D34" s="17" t="s">
        <v>3</v>
      </c>
      <c r="E34" s="21">
        <v>8.5</v>
      </c>
      <c r="F34" s="18"/>
      <c r="G34" s="19">
        <f t="shared" si="2"/>
        <v>0</v>
      </c>
    </row>
    <row r="35" spans="1:7" s="22" customFormat="1" ht="12" outlineLevel="2">
      <c r="A35" s="16">
        <v>3</v>
      </c>
      <c r="B35" s="20" t="s">
        <v>65</v>
      </c>
      <c r="C35" s="15" t="s">
        <v>196</v>
      </c>
      <c r="D35" s="17" t="s">
        <v>0</v>
      </c>
      <c r="E35" s="21">
        <v>60</v>
      </c>
      <c r="F35" s="18"/>
      <c r="G35" s="19">
        <f t="shared" si="2"/>
        <v>0</v>
      </c>
    </row>
    <row r="36" spans="1:7" s="22" customFormat="1" ht="12" outlineLevel="2">
      <c r="A36" s="16">
        <v>4</v>
      </c>
      <c r="B36" s="20" t="s">
        <v>68</v>
      </c>
      <c r="C36" s="15" t="s">
        <v>171</v>
      </c>
      <c r="D36" s="17" t="s">
        <v>0</v>
      </c>
      <c r="E36" s="21">
        <v>60</v>
      </c>
      <c r="F36" s="18"/>
      <c r="G36" s="19">
        <f t="shared" si="2"/>
        <v>0</v>
      </c>
    </row>
    <row r="37" spans="1:7" s="22" customFormat="1" ht="12" outlineLevel="2">
      <c r="A37" s="16">
        <v>5</v>
      </c>
      <c r="B37" s="20" t="s">
        <v>69</v>
      </c>
      <c r="C37" s="15" t="s">
        <v>155</v>
      </c>
      <c r="D37" s="17" t="s">
        <v>0</v>
      </c>
      <c r="E37" s="21">
        <v>32</v>
      </c>
      <c r="F37" s="18"/>
      <c r="G37" s="19">
        <f t="shared" si="2"/>
        <v>0</v>
      </c>
    </row>
    <row r="38" spans="1:7" s="22" customFormat="1" ht="24" outlineLevel="2">
      <c r="A38" s="16">
        <v>6</v>
      </c>
      <c r="B38" s="20" t="s">
        <v>70</v>
      </c>
      <c r="C38" s="15" t="s">
        <v>266</v>
      </c>
      <c r="D38" s="17" t="s">
        <v>3</v>
      </c>
      <c r="E38" s="21">
        <v>242</v>
      </c>
      <c r="F38" s="18"/>
      <c r="G38" s="19">
        <f t="shared" si="2"/>
        <v>0</v>
      </c>
    </row>
    <row r="39" spans="1:7" s="22" customFormat="1" ht="12" outlineLevel="2">
      <c r="A39" s="16">
        <v>7</v>
      </c>
      <c r="B39" s="20" t="s">
        <v>71</v>
      </c>
      <c r="C39" s="15" t="s">
        <v>200</v>
      </c>
      <c r="D39" s="17" t="s">
        <v>0</v>
      </c>
      <c r="E39" s="21">
        <v>7.7</v>
      </c>
      <c r="F39" s="18"/>
      <c r="G39" s="19">
        <f t="shared" si="2"/>
        <v>0</v>
      </c>
    </row>
    <row r="40" spans="1:7" s="22" customFormat="1" ht="24" outlineLevel="2">
      <c r="A40" s="16">
        <v>8</v>
      </c>
      <c r="B40" s="20" t="s">
        <v>72</v>
      </c>
      <c r="C40" s="15" t="s">
        <v>242</v>
      </c>
      <c r="D40" s="17" t="s">
        <v>0</v>
      </c>
      <c r="E40" s="21">
        <v>7.7</v>
      </c>
      <c r="F40" s="18"/>
      <c r="G40" s="19">
        <f t="shared" si="2"/>
        <v>0</v>
      </c>
    </row>
    <row r="41" spans="1:7" s="22" customFormat="1" ht="12" outlineLevel="2">
      <c r="A41" s="16">
        <v>9</v>
      </c>
      <c r="B41" s="20" t="s">
        <v>77</v>
      </c>
      <c r="C41" s="15" t="s">
        <v>216</v>
      </c>
      <c r="D41" s="17" t="s">
        <v>0</v>
      </c>
      <c r="E41" s="21">
        <v>28.160000000000004</v>
      </c>
      <c r="F41" s="18"/>
      <c r="G41" s="19">
        <f t="shared" si="2"/>
        <v>0</v>
      </c>
    </row>
    <row r="42" spans="1:7" s="22" customFormat="1" ht="12" outlineLevel="2">
      <c r="A42" s="16">
        <v>10</v>
      </c>
      <c r="B42" s="20" t="s">
        <v>73</v>
      </c>
      <c r="C42" s="20" t="s">
        <v>225</v>
      </c>
      <c r="D42" s="17" t="s">
        <v>0</v>
      </c>
      <c r="E42" s="21">
        <v>66</v>
      </c>
      <c r="F42" s="18"/>
      <c r="G42" s="19">
        <f t="shared" si="2"/>
        <v>0</v>
      </c>
    </row>
    <row r="43" spans="1:7" s="22" customFormat="1" ht="12" outlineLevel="2">
      <c r="A43" s="16">
        <v>11</v>
      </c>
      <c r="B43" s="20" t="s">
        <v>78</v>
      </c>
      <c r="C43" s="15" t="s">
        <v>214</v>
      </c>
      <c r="D43" s="17" t="s">
        <v>0</v>
      </c>
      <c r="E43" s="21">
        <v>66</v>
      </c>
      <c r="F43" s="18"/>
      <c r="G43" s="19">
        <f t="shared" si="2"/>
        <v>0</v>
      </c>
    </row>
    <row r="44" spans="1:7" s="22" customFormat="1" ht="24" outlineLevel="2">
      <c r="A44" s="16">
        <v>12</v>
      </c>
      <c r="B44" s="20" t="s">
        <v>79</v>
      </c>
      <c r="C44" s="15" t="s">
        <v>252</v>
      </c>
      <c r="D44" s="17" t="s">
        <v>7</v>
      </c>
      <c r="E44" s="21">
        <v>8</v>
      </c>
      <c r="F44" s="18"/>
      <c r="G44" s="19">
        <f t="shared" si="2"/>
        <v>0</v>
      </c>
    </row>
    <row r="45" spans="1:7" s="22" customFormat="1" ht="24" outlineLevel="2">
      <c r="A45" s="16">
        <v>13</v>
      </c>
      <c r="B45" s="20" t="s">
        <v>80</v>
      </c>
      <c r="C45" s="15" t="s">
        <v>260</v>
      </c>
      <c r="D45" s="17" t="s">
        <v>7</v>
      </c>
      <c r="E45" s="21">
        <v>4</v>
      </c>
      <c r="F45" s="18"/>
      <c r="G45" s="19">
        <f t="shared" si="2"/>
        <v>0</v>
      </c>
    </row>
    <row r="46" spans="1:7" s="22" customFormat="1" ht="24" outlineLevel="2">
      <c r="A46" s="16">
        <v>14</v>
      </c>
      <c r="B46" s="20" t="s">
        <v>81</v>
      </c>
      <c r="C46" s="15" t="s">
        <v>263</v>
      </c>
      <c r="D46" s="17" t="s">
        <v>0</v>
      </c>
      <c r="E46" s="21">
        <v>32</v>
      </c>
      <c r="F46" s="18"/>
      <c r="G46" s="19">
        <f t="shared" si="2"/>
        <v>0</v>
      </c>
    </row>
    <row r="47" spans="1:7" s="22" customFormat="1" ht="24" outlineLevel="2">
      <c r="A47" s="16">
        <v>15</v>
      </c>
      <c r="B47" s="20" t="s">
        <v>75</v>
      </c>
      <c r="C47" s="15" t="s">
        <v>246</v>
      </c>
      <c r="D47" s="17" t="s">
        <v>7</v>
      </c>
      <c r="E47" s="21">
        <v>4</v>
      </c>
      <c r="F47" s="18"/>
      <c r="G47" s="19">
        <f t="shared" si="2"/>
        <v>0</v>
      </c>
    </row>
    <row r="48" spans="1:7" s="22" customFormat="1" ht="12" outlineLevel="2">
      <c r="A48" s="16">
        <v>16</v>
      </c>
      <c r="B48" s="20" t="s">
        <v>74</v>
      </c>
      <c r="C48" s="15" t="s">
        <v>213</v>
      </c>
      <c r="D48" s="17" t="s">
        <v>0</v>
      </c>
      <c r="E48" s="21">
        <v>40</v>
      </c>
      <c r="F48" s="18"/>
      <c r="G48" s="19">
        <f t="shared" si="2"/>
        <v>0</v>
      </c>
    </row>
    <row r="49" spans="1:7" s="22" customFormat="1" ht="12" outlineLevel="2">
      <c r="A49" s="16">
        <v>17</v>
      </c>
      <c r="B49" s="20" t="s">
        <v>128</v>
      </c>
      <c r="C49" s="15" t="s">
        <v>222</v>
      </c>
      <c r="D49" s="17" t="s">
        <v>1</v>
      </c>
      <c r="E49" s="21">
        <v>2.2648439999999996</v>
      </c>
      <c r="F49" s="18"/>
      <c r="G49" s="19">
        <f t="shared" si="2"/>
        <v>0</v>
      </c>
    </row>
    <row r="50" spans="1:7" s="59" customFormat="1" ht="12.75" customHeight="1" outlineLevel="2">
      <c r="A50" s="60"/>
      <c r="B50" s="58"/>
      <c r="C50" s="58"/>
      <c r="D50" s="58"/>
      <c r="E50" s="61"/>
      <c r="F50" s="62"/>
      <c r="G50" s="63"/>
    </row>
    <row r="51" spans="1:7" s="41" customFormat="1" ht="20.25" customHeight="1" outlineLevel="1">
      <c r="A51" s="42"/>
      <c r="B51" s="43"/>
      <c r="C51" s="4" t="s">
        <v>145</v>
      </c>
      <c r="D51" s="4"/>
      <c r="E51" s="44"/>
      <c r="F51" s="45"/>
      <c r="G51" s="24">
        <f>SUBTOTAL(9,G52:G66)</f>
        <v>0</v>
      </c>
    </row>
    <row r="52" spans="1:7" s="22" customFormat="1" ht="12" outlineLevel="2">
      <c r="A52" s="16">
        <v>1</v>
      </c>
      <c r="B52" s="20" t="s">
        <v>89</v>
      </c>
      <c r="C52" s="15" t="s">
        <v>181</v>
      </c>
      <c r="D52" s="17" t="s">
        <v>7</v>
      </c>
      <c r="E52" s="21">
        <v>4</v>
      </c>
      <c r="F52" s="18"/>
      <c r="G52" s="19">
        <f aca="true" t="shared" si="3" ref="G52:G65">E52*F52</f>
        <v>0</v>
      </c>
    </row>
    <row r="53" spans="1:7" s="22" customFormat="1" ht="12" outlineLevel="2">
      <c r="A53" s="16">
        <v>2</v>
      </c>
      <c r="B53" s="20" t="s">
        <v>134</v>
      </c>
      <c r="C53" s="15" t="s">
        <v>189</v>
      </c>
      <c r="D53" s="17" t="s">
        <v>3</v>
      </c>
      <c r="E53" s="21">
        <v>440</v>
      </c>
      <c r="F53" s="18"/>
      <c r="G53" s="19">
        <f t="shared" si="3"/>
        <v>0</v>
      </c>
    </row>
    <row r="54" spans="1:7" s="22" customFormat="1" ht="24" outlineLevel="2">
      <c r="A54" s="16">
        <v>3</v>
      </c>
      <c r="B54" s="20" t="s">
        <v>135</v>
      </c>
      <c r="C54" s="15" t="s">
        <v>254</v>
      </c>
      <c r="D54" s="17" t="s">
        <v>3</v>
      </c>
      <c r="E54" s="21">
        <v>220</v>
      </c>
      <c r="F54" s="18"/>
      <c r="G54" s="19">
        <f t="shared" si="3"/>
        <v>0</v>
      </c>
    </row>
    <row r="55" spans="1:7" s="22" customFormat="1" ht="12" outlineLevel="2">
      <c r="A55" s="16">
        <v>4</v>
      </c>
      <c r="B55" s="20" t="s">
        <v>136</v>
      </c>
      <c r="C55" s="15" t="s">
        <v>229</v>
      </c>
      <c r="D55" s="17" t="s">
        <v>11</v>
      </c>
      <c r="E55" s="21">
        <v>1</v>
      </c>
      <c r="F55" s="18"/>
      <c r="G55" s="19">
        <f t="shared" si="3"/>
        <v>0</v>
      </c>
    </row>
    <row r="56" spans="1:7" s="22" customFormat="1" ht="24" outlineLevel="2">
      <c r="A56" s="16">
        <v>5</v>
      </c>
      <c r="B56" s="20" t="s">
        <v>82</v>
      </c>
      <c r="C56" s="15" t="s">
        <v>240</v>
      </c>
      <c r="D56" s="17" t="s">
        <v>3</v>
      </c>
      <c r="E56" s="21">
        <v>220</v>
      </c>
      <c r="F56" s="18"/>
      <c r="G56" s="19">
        <f t="shared" si="3"/>
        <v>0</v>
      </c>
    </row>
    <row r="57" spans="1:7" s="22" customFormat="1" ht="24" outlineLevel="2">
      <c r="A57" s="16">
        <v>6</v>
      </c>
      <c r="B57" s="20" t="s">
        <v>84</v>
      </c>
      <c r="C57" s="15" t="s">
        <v>250</v>
      </c>
      <c r="D57" s="17" t="s">
        <v>3</v>
      </c>
      <c r="E57" s="21">
        <v>220</v>
      </c>
      <c r="F57" s="18"/>
      <c r="G57" s="19">
        <f t="shared" si="3"/>
        <v>0</v>
      </c>
    </row>
    <row r="58" spans="1:7" s="22" customFormat="1" ht="24" outlineLevel="2">
      <c r="A58" s="16">
        <v>7</v>
      </c>
      <c r="B58" s="20" t="s">
        <v>83</v>
      </c>
      <c r="C58" s="15" t="s">
        <v>281</v>
      </c>
      <c r="D58" s="17" t="s">
        <v>0</v>
      </c>
      <c r="E58" s="21">
        <v>43</v>
      </c>
      <c r="F58" s="18"/>
      <c r="G58" s="19">
        <f t="shared" si="3"/>
        <v>0</v>
      </c>
    </row>
    <row r="59" spans="1:7" s="22" customFormat="1" ht="24" outlineLevel="2">
      <c r="A59" s="16">
        <v>8</v>
      </c>
      <c r="B59" s="20" t="s">
        <v>86</v>
      </c>
      <c r="C59" s="15" t="s">
        <v>277</v>
      </c>
      <c r="D59" s="17" t="s">
        <v>0</v>
      </c>
      <c r="E59" s="21">
        <v>43</v>
      </c>
      <c r="F59" s="18"/>
      <c r="G59" s="19">
        <f t="shared" si="3"/>
        <v>0</v>
      </c>
    </row>
    <row r="60" spans="1:7" s="22" customFormat="1" ht="24" outlineLevel="2">
      <c r="A60" s="16">
        <v>9</v>
      </c>
      <c r="B60" s="20" t="s">
        <v>85</v>
      </c>
      <c r="C60" s="15" t="s">
        <v>282</v>
      </c>
      <c r="D60" s="17" t="s">
        <v>0</v>
      </c>
      <c r="E60" s="21">
        <v>43</v>
      </c>
      <c r="F60" s="18"/>
      <c r="G60" s="19">
        <f t="shared" si="3"/>
        <v>0</v>
      </c>
    </row>
    <row r="61" spans="1:7" s="22" customFormat="1" ht="12" outlineLevel="2">
      <c r="A61" s="16">
        <v>10</v>
      </c>
      <c r="B61" s="20" t="s">
        <v>88</v>
      </c>
      <c r="C61" s="15" t="s">
        <v>217</v>
      </c>
      <c r="D61" s="17" t="s">
        <v>3</v>
      </c>
      <c r="E61" s="21">
        <v>220</v>
      </c>
      <c r="F61" s="18"/>
      <c r="G61" s="19">
        <f t="shared" si="3"/>
        <v>0</v>
      </c>
    </row>
    <row r="62" spans="1:7" s="22" customFormat="1" ht="12" outlineLevel="2">
      <c r="A62" s="16">
        <v>11</v>
      </c>
      <c r="B62" s="20" t="s">
        <v>133</v>
      </c>
      <c r="C62" s="20" t="s">
        <v>236</v>
      </c>
      <c r="D62" s="17" t="s">
        <v>3</v>
      </c>
      <c r="E62" s="21">
        <v>220</v>
      </c>
      <c r="F62" s="18"/>
      <c r="G62" s="19">
        <f t="shared" si="3"/>
        <v>0</v>
      </c>
    </row>
    <row r="63" spans="1:7" s="22" customFormat="1" ht="24" outlineLevel="2">
      <c r="A63" s="16">
        <v>12</v>
      </c>
      <c r="B63" s="20" t="s">
        <v>87</v>
      </c>
      <c r="C63" s="15" t="s">
        <v>279</v>
      </c>
      <c r="D63" s="17" t="s">
        <v>3</v>
      </c>
      <c r="E63" s="21">
        <v>220</v>
      </c>
      <c r="F63" s="18"/>
      <c r="G63" s="19">
        <f t="shared" si="3"/>
        <v>0</v>
      </c>
    </row>
    <row r="64" spans="1:7" s="22" customFormat="1" ht="24" outlineLevel="2">
      <c r="A64" s="16">
        <v>13</v>
      </c>
      <c r="B64" s="20" t="s">
        <v>15</v>
      </c>
      <c r="C64" s="15" t="s">
        <v>280</v>
      </c>
      <c r="D64" s="17" t="s">
        <v>3</v>
      </c>
      <c r="E64" s="21">
        <v>253</v>
      </c>
      <c r="F64" s="18"/>
      <c r="G64" s="19">
        <f t="shared" si="3"/>
        <v>0</v>
      </c>
    </row>
    <row r="65" spans="1:7" s="22" customFormat="1" ht="12" outlineLevel="2">
      <c r="A65" s="16">
        <v>14</v>
      </c>
      <c r="B65" s="20" t="s">
        <v>129</v>
      </c>
      <c r="C65" s="15" t="s">
        <v>211</v>
      </c>
      <c r="D65" s="17" t="s">
        <v>1</v>
      </c>
      <c r="E65" s="21">
        <v>0.12163000000000002</v>
      </c>
      <c r="F65" s="18"/>
      <c r="G65" s="19">
        <f t="shared" si="3"/>
        <v>0</v>
      </c>
    </row>
    <row r="66" spans="1:7" s="59" customFormat="1" ht="12.75" customHeight="1" outlineLevel="2">
      <c r="A66" s="60"/>
      <c r="B66" s="58"/>
      <c r="C66" s="58"/>
      <c r="D66" s="58"/>
      <c r="E66" s="61"/>
      <c r="F66" s="62"/>
      <c r="G66" s="63"/>
    </row>
    <row r="67" spans="1:7" s="35" customFormat="1" ht="21" customHeight="1">
      <c r="A67" s="36"/>
      <c r="B67" s="38"/>
      <c r="C67" s="37" t="s">
        <v>177</v>
      </c>
      <c r="D67" s="37"/>
      <c r="E67" s="39"/>
      <c r="F67" s="40"/>
      <c r="G67" s="23">
        <f>SUBTOTAL(9,G68:G110)</f>
        <v>0</v>
      </c>
    </row>
    <row r="68" spans="1:7" s="41" customFormat="1" ht="20.25" customHeight="1" outlineLevel="1">
      <c r="A68" s="42"/>
      <c r="B68" s="43"/>
      <c r="C68" s="4" t="s">
        <v>146</v>
      </c>
      <c r="D68" s="4"/>
      <c r="E68" s="44"/>
      <c r="F68" s="45"/>
      <c r="G68" s="24">
        <f>SUBTOTAL(9,G69:G71)</f>
        <v>0</v>
      </c>
    </row>
    <row r="69" spans="1:7" s="22" customFormat="1" ht="12" outlineLevel="2">
      <c r="A69" s="16">
        <v>1</v>
      </c>
      <c r="B69" s="20" t="s">
        <v>48</v>
      </c>
      <c r="C69" s="15" t="s">
        <v>203</v>
      </c>
      <c r="D69" s="17" t="s">
        <v>0</v>
      </c>
      <c r="E69" s="21">
        <v>18.5</v>
      </c>
      <c r="F69" s="18"/>
      <c r="G69" s="19">
        <f>E69*F69</f>
        <v>0</v>
      </c>
    </row>
    <row r="70" spans="1:7" s="22" customFormat="1" ht="12" outlineLevel="2">
      <c r="A70" s="16">
        <v>2</v>
      </c>
      <c r="B70" s="20" t="s">
        <v>47</v>
      </c>
      <c r="C70" s="15" t="s">
        <v>195</v>
      </c>
      <c r="D70" s="17" t="s">
        <v>3</v>
      </c>
      <c r="E70" s="21">
        <v>7.949999999999999</v>
      </c>
      <c r="F70" s="18"/>
      <c r="G70" s="19">
        <f>E70*F70</f>
        <v>0</v>
      </c>
    </row>
    <row r="71" spans="1:7" s="59" customFormat="1" ht="12.75" customHeight="1" outlineLevel="2">
      <c r="A71" s="60"/>
      <c r="B71" s="58"/>
      <c r="C71" s="58"/>
      <c r="D71" s="58"/>
      <c r="E71" s="61"/>
      <c r="F71" s="62"/>
      <c r="G71" s="63"/>
    </row>
    <row r="72" spans="1:7" s="41" customFormat="1" ht="20.25" customHeight="1" outlineLevel="1">
      <c r="A72" s="42"/>
      <c r="B72" s="43"/>
      <c r="C72" s="4" t="s">
        <v>150</v>
      </c>
      <c r="D72" s="4"/>
      <c r="E72" s="44"/>
      <c r="F72" s="45"/>
      <c r="G72" s="24">
        <f>SUBTOTAL(9,G73:G78)</f>
        <v>0</v>
      </c>
    </row>
    <row r="73" spans="1:7" s="22" customFormat="1" ht="12" outlineLevel="2">
      <c r="A73" s="16">
        <v>1</v>
      </c>
      <c r="B73" s="20" t="s">
        <v>110</v>
      </c>
      <c r="C73" s="15" t="s">
        <v>192</v>
      </c>
      <c r="D73" s="17" t="s">
        <v>3</v>
      </c>
      <c r="E73" s="21">
        <v>3.375</v>
      </c>
      <c r="F73" s="18"/>
      <c r="G73" s="19">
        <f>E73*F73</f>
        <v>0</v>
      </c>
    </row>
    <row r="74" spans="1:7" s="22" customFormat="1" ht="12" outlineLevel="2">
      <c r="A74" s="16">
        <v>2</v>
      </c>
      <c r="B74" s="20" t="s">
        <v>109</v>
      </c>
      <c r="C74" s="20" t="s">
        <v>228</v>
      </c>
      <c r="D74" s="17" t="s">
        <v>3</v>
      </c>
      <c r="E74" s="21">
        <v>0.36</v>
      </c>
      <c r="F74" s="18"/>
      <c r="G74" s="19">
        <f>E74*F74</f>
        <v>0</v>
      </c>
    </row>
    <row r="75" spans="1:7" s="22" customFormat="1" ht="12" outlineLevel="2">
      <c r="A75" s="16">
        <v>3</v>
      </c>
      <c r="B75" s="20" t="s">
        <v>105</v>
      </c>
      <c r="C75" s="15" t="s">
        <v>191</v>
      </c>
      <c r="D75" s="17" t="s">
        <v>3</v>
      </c>
      <c r="E75" s="21">
        <v>2.97</v>
      </c>
      <c r="F75" s="18"/>
      <c r="G75" s="19">
        <f>E75*F75</f>
        <v>0</v>
      </c>
    </row>
    <row r="76" spans="1:7" s="22" customFormat="1" ht="12" outlineLevel="2">
      <c r="A76" s="16">
        <v>4</v>
      </c>
      <c r="B76" s="20" t="s">
        <v>108</v>
      </c>
      <c r="C76" s="15" t="s">
        <v>204</v>
      </c>
      <c r="D76" s="17" t="s">
        <v>3</v>
      </c>
      <c r="E76" s="21">
        <v>7.95</v>
      </c>
      <c r="F76" s="18"/>
      <c r="G76" s="19">
        <f>E76*F76</f>
        <v>0</v>
      </c>
    </row>
    <row r="77" spans="1:7" s="22" customFormat="1" ht="12" outlineLevel="2">
      <c r="A77" s="16">
        <v>5</v>
      </c>
      <c r="B77" s="20" t="s">
        <v>104</v>
      </c>
      <c r="C77" s="15" t="s">
        <v>227</v>
      </c>
      <c r="D77" s="17" t="s">
        <v>3</v>
      </c>
      <c r="E77" s="21">
        <v>12</v>
      </c>
      <c r="F77" s="18"/>
      <c r="G77" s="19">
        <f>E77*F77</f>
        <v>0</v>
      </c>
    </row>
    <row r="78" spans="1:7" s="59" customFormat="1" ht="12.75" customHeight="1" outlineLevel="2">
      <c r="A78" s="60"/>
      <c r="B78" s="58"/>
      <c r="C78" s="58"/>
      <c r="D78" s="58"/>
      <c r="E78" s="61"/>
      <c r="F78" s="62"/>
      <c r="G78" s="63"/>
    </row>
    <row r="79" spans="1:7" s="41" customFormat="1" ht="20.25" customHeight="1" outlineLevel="1">
      <c r="A79" s="42"/>
      <c r="B79" s="43"/>
      <c r="C79" s="4" t="s">
        <v>154</v>
      </c>
      <c r="D79" s="4"/>
      <c r="E79" s="44"/>
      <c r="F79" s="45"/>
      <c r="G79" s="24">
        <f>SUBTOTAL(9,G80:G87)</f>
        <v>0</v>
      </c>
    </row>
    <row r="80" spans="1:7" s="22" customFormat="1" ht="24" outlineLevel="2">
      <c r="A80" s="16">
        <v>1</v>
      </c>
      <c r="B80" s="20" t="s">
        <v>114</v>
      </c>
      <c r="C80" s="15" t="s">
        <v>243</v>
      </c>
      <c r="D80" s="17" t="s">
        <v>1</v>
      </c>
      <c r="E80" s="21">
        <v>0.953628</v>
      </c>
      <c r="F80" s="18"/>
      <c r="G80" s="19">
        <f aca="true" t="shared" si="4" ref="G80:G86">E80*F80</f>
        <v>0</v>
      </c>
    </row>
    <row r="81" spans="1:7" s="22" customFormat="1" ht="12" outlineLevel="2">
      <c r="A81" s="16">
        <v>2</v>
      </c>
      <c r="B81" s="20" t="s">
        <v>123</v>
      </c>
      <c r="C81" s="15" t="s">
        <v>209</v>
      </c>
      <c r="D81" s="17" t="s">
        <v>1</v>
      </c>
      <c r="E81" s="21">
        <v>0.954</v>
      </c>
      <c r="F81" s="18"/>
      <c r="G81" s="19">
        <f t="shared" si="4"/>
        <v>0</v>
      </c>
    </row>
    <row r="82" spans="1:7" s="22" customFormat="1" ht="24" outlineLevel="2">
      <c r="A82" s="16">
        <v>3</v>
      </c>
      <c r="B82" s="20" t="s">
        <v>115</v>
      </c>
      <c r="C82" s="15" t="s">
        <v>248</v>
      </c>
      <c r="D82" s="17" t="s">
        <v>1</v>
      </c>
      <c r="E82" s="21">
        <v>0.954</v>
      </c>
      <c r="F82" s="18"/>
      <c r="G82" s="19">
        <f t="shared" si="4"/>
        <v>0</v>
      </c>
    </row>
    <row r="83" spans="1:7" s="22" customFormat="1" ht="24" outlineLevel="2">
      <c r="A83" s="16">
        <v>4</v>
      </c>
      <c r="B83" s="20" t="s">
        <v>116</v>
      </c>
      <c r="C83" s="15" t="s">
        <v>238</v>
      </c>
      <c r="D83" s="17" t="s">
        <v>1</v>
      </c>
      <c r="E83" s="21">
        <v>19.08</v>
      </c>
      <c r="F83" s="18"/>
      <c r="G83" s="19">
        <f t="shared" si="4"/>
        <v>0</v>
      </c>
    </row>
    <row r="84" spans="1:7" s="22" customFormat="1" ht="12" outlineLevel="2">
      <c r="A84" s="16">
        <v>5</v>
      </c>
      <c r="B84" s="20" t="s">
        <v>112</v>
      </c>
      <c r="C84" s="15" t="s">
        <v>184</v>
      </c>
      <c r="D84" s="17" t="s">
        <v>1</v>
      </c>
      <c r="E84" s="21">
        <v>0.954</v>
      </c>
      <c r="F84" s="18"/>
      <c r="G84" s="19">
        <f t="shared" si="4"/>
        <v>0</v>
      </c>
    </row>
    <row r="85" spans="1:7" s="22" customFormat="1" ht="36" outlineLevel="2">
      <c r="A85" s="16">
        <v>6</v>
      </c>
      <c r="B85" s="20" t="s">
        <v>120</v>
      </c>
      <c r="C85" s="15" t="s">
        <v>287</v>
      </c>
      <c r="D85" s="17" t="s">
        <v>1</v>
      </c>
      <c r="E85" s="21">
        <v>0.954</v>
      </c>
      <c r="F85" s="18"/>
      <c r="G85" s="19">
        <f t="shared" si="4"/>
        <v>0</v>
      </c>
    </row>
    <row r="86" spans="1:7" s="22" customFormat="1" ht="12" outlineLevel="2">
      <c r="A86" s="16">
        <v>7</v>
      </c>
      <c r="B86" s="20" t="s">
        <v>124</v>
      </c>
      <c r="C86" s="15" t="s">
        <v>176</v>
      </c>
      <c r="D86" s="17" t="s">
        <v>1</v>
      </c>
      <c r="E86" s="21">
        <v>0.2951909999999999</v>
      </c>
      <c r="F86" s="18"/>
      <c r="G86" s="19">
        <f t="shared" si="4"/>
        <v>0</v>
      </c>
    </row>
    <row r="87" spans="1:7" s="59" customFormat="1" ht="12.75" customHeight="1" outlineLevel="2">
      <c r="A87" s="60"/>
      <c r="B87" s="58"/>
      <c r="C87" s="58"/>
      <c r="D87" s="58"/>
      <c r="E87" s="61"/>
      <c r="F87" s="62"/>
      <c r="G87" s="63"/>
    </row>
    <row r="88" spans="1:7" s="41" customFormat="1" ht="20.25" customHeight="1" outlineLevel="1">
      <c r="A88" s="42"/>
      <c r="B88" s="43"/>
      <c r="C88" s="4" t="s">
        <v>165</v>
      </c>
      <c r="D88" s="4"/>
      <c r="E88" s="44"/>
      <c r="F88" s="45"/>
      <c r="G88" s="24">
        <f>SUBTOTAL(9,G89:G92)</f>
        <v>0</v>
      </c>
    </row>
    <row r="89" spans="1:7" s="22" customFormat="1" ht="12" outlineLevel="2">
      <c r="A89" s="16">
        <v>1</v>
      </c>
      <c r="B89" s="20" t="s">
        <v>66</v>
      </c>
      <c r="C89" s="15" t="s">
        <v>175</v>
      </c>
      <c r="D89" s="17" t="s">
        <v>0</v>
      </c>
      <c r="E89" s="21">
        <v>3.9</v>
      </c>
      <c r="F89" s="18"/>
      <c r="G89" s="19">
        <f>E89*F89</f>
        <v>0</v>
      </c>
    </row>
    <row r="90" spans="1:7" s="22" customFormat="1" ht="24" outlineLevel="2">
      <c r="A90" s="16">
        <v>2</v>
      </c>
      <c r="B90" s="20" t="s">
        <v>76</v>
      </c>
      <c r="C90" s="15" t="s">
        <v>258</v>
      </c>
      <c r="D90" s="17" t="s">
        <v>0</v>
      </c>
      <c r="E90" s="21">
        <v>4.29</v>
      </c>
      <c r="F90" s="18"/>
      <c r="G90" s="19">
        <f>E90*F90</f>
        <v>0</v>
      </c>
    </row>
    <row r="91" spans="1:7" s="22" customFormat="1" ht="12" outlineLevel="2">
      <c r="A91" s="16">
        <v>3</v>
      </c>
      <c r="B91" s="20" t="s">
        <v>128</v>
      </c>
      <c r="C91" s="15" t="s">
        <v>222</v>
      </c>
      <c r="D91" s="17" t="s">
        <v>1</v>
      </c>
      <c r="E91" s="21">
        <v>0.0124839</v>
      </c>
      <c r="F91" s="18"/>
      <c r="G91" s="19">
        <f>E91*F91</f>
        <v>0</v>
      </c>
    </row>
    <row r="92" spans="1:7" s="59" customFormat="1" ht="12.75" customHeight="1" outlineLevel="2">
      <c r="A92" s="60"/>
      <c r="B92" s="58"/>
      <c r="C92" s="58"/>
      <c r="D92" s="58"/>
      <c r="E92" s="61"/>
      <c r="F92" s="62"/>
      <c r="G92" s="63"/>
    </row>
    <row r="93" spans="1:7" s="41" customFormat="1" ht="20.25" customHeight="1" outlineLevel="1">
      <c r="A93" s="42"/>
      <c r="B93" s="43"/>
      <c r="C93" s="4" t="s">
        <v>166</v>
      </c>
      <c r="D93" s="4"/>
      <c r="E93" s="44"/>
      <c r="F93" s="45"/>
      <c r="G93" s="24">
        <f>SUBTOTAL(9,G94:G105)</f>
        <v>0</v>
      </c>
    </row>
    <row r="94" spans="1:7" s="22" customFormat="1" ht="12" outlineLevel="2">
      <c r="A94" s="16">
        <v>1</v>
      </c>
      <c r="B94" s="20" t="s">
        <v>93</v>
      </c>
      <c r="C94" s="15" t="s">
        <v>205</v>
      </c>
      <c r="D94" s="17" t="s">
        <v>7</v>
      </c>
      <c r="E94" s="21">
        <v>1</v>
      </c>
      <c r="F94" s="18"/>
      <c r="G94" s="19">
        <f aca="true" t="shared" si="5" ref="G94:G104">E94*F94</f>
        <v>0</v>
      </c>
    </row>
    <row r="95" spans="1:7" s="22" customFormat="1" ht="24" outlineLevel="2">
      <c r="A95" s="16">
        <v>2</v>
      </c>
      <c r="B95" s="20" t="s">
        <v>90</v>
      </c>
      <c r="C95" s="15" t="s">
        <v>259</v>
      </c>
      <c r="D95" s="17" t="s">
        <v>7</v>
      </c>
      <c r="E95" s="21">
        <v>0.36</v>
      </c>
      <c r="F95" s="18"/>
      <c r="G95" s="19">
        <f t="shared" si="5"/>
        <v>0</v>
      </c>
    </row>
    <row r="96" spans="1:7" s="22" customFormat="1" ht="12" outlineLevel="2">
      <c r="A96" s="16">
        <v>3</v>
      </c>
      <c r="B96" s="20" t="s">
        <v>92</v>
      </c>
      <c r="C96" s="15" t="s">
        <v>221</v>
      </c>
      <c r="D96" s="17" t="s">
        <v>7</v>
      </c>
      <c r="E96" s="21">
        <v>1</v>
      </c>
      <c r="F96" s="18"/>
      <c r="G96" s="19">
        <f t="shared" si="5"/>
        <v>0</v>
      </c>
    </row>
    <row r="97" spans="1:7" s="22" customFormat="1" ht="12" outlineLevel="2">
      <c r="A97" s="16">
        <v>4</v>
      </c>
      <c r="B97" s="20" t="s">
        <v>21</v>
      </c>
      <c r="C97" s="15" t="s">
        <v>169</v>
      </c>
      <c r="D97" s="17" t="s">
        <v>3</v>
      </c>
      <c r="E97" s="21">
        <v>0.36</v>
      </c>
      <c r="F97" s="18"/>
      <c r="G97" s="19">
        <f t="shared" si="5"/>
        <v>0</v>
      </c>
    </row>
    <row r="98" spans="1:7" s="22" customFormat="1" ht="24" outlineLevel="2">
      <c r="A98" s="16">
        <v>5</v>
      </c>
      <c r="B98" s="20" t="s">
        <v>91</v>
      </c>
      <c r="C98" s="15" t="s">
        <v>249</v>
      </c>
      <c r="D98" s="17" t="s">
        <v>3</v>
      </c>
      <c r="E98" s="21">
        <v>2.97</v>
      </c>
      <c r="F98" s="18"/>
      <c r="G98" s="19">
        <f t="shared" si="5"/>
        <v>0</v>
      </c>
    </row>
    <row r="99" spans="1:7" s="22" customFormat="1" ht="24" outlineLevel="2">
      <c r="A99" s="16">
        <v>6</v>
      </c>
      <c r="B99" s="20" t="s">
        <v>46</v>
      </c>
      <c r="C99" s="15" t="s">
        <v>241</v>
      </c>
      <c r="D99" s="17" t="s">
        <v>3</v>
      </c>
      <c r="E99" s="21">
        <v>2.97</v>
      </c>
      <c r="F99" s="18"/>
      <c r="G99" s="19">
        <f t="shared" si="5"/>
        <v>0</v>
      </c>
    </row>
    <row r="100" spans="1:7" s="22" customFormat="1" ht="24" outlineLevel="2">
      <c r="A100" s="16">
        <v>7</v>
      </c>
      <c r="B100" s="20" t="s">
        <v>94</v>
      </c>
      <c r="C100" s="15" t="s">
        <v>244</v>
      </c>
      <c r="D100" s="17" t="s">
        <v>7</v>
      </c>
      <c r="E100" s="21">
        <v>1</v>
      </c>
      <c r="F100" s="18"/>
      <c r="G100" s="19">
        <f t="shared" si="5"/>
        <v>0</v>
      </c>
    </row>
    <row r="101" spans="1:7" s="22" customFormat="1" ht="24" outlineLevel="2">
      <c r="A101" s="16">
        <v>8</v>
      </c>
      <c r="B101" s="20" t="s">
        <v>95</v>
      </c>
      <c r="C101" s="15" t="s">
        <v>245</v>
      </c>
      <c r="D101" s="17" t="s">
        <v>7</v>
      </c>
      <c r="E101" s="21">
        <v>1</v>
      </c>
      <c r="F101" s="18"/>
      <c r="G101" s="19">
        <f t="shared" si="5"/>
        <v>0</v>
      </c>
    </row>
    <row r="102" spans="1:7" s="22" customFormat="1" ht="12" outlineLevel="2">
      <c r="A102" s="16">
        <v>9</v>
      </c>
      <c r="B102" s="20" t="s">
        <v>22</v>
      </c>
      <c r="C102" s="15" t="s">
        <v>187</v>
      </c>
      <c r="D102" s="17" t="s">
        <v>0</v>
      </c>
      <c r="E102" s="21">
        <v>4.5</v>
      </c>
      <c r="F102" s="18"/>
      <c r="G102" s="19">
        <f t="shared" si="5"/>
        <v>0</v>
      </c>
    </row>
    <row r="103" spans="1:7" s="22" customFormat="1" ht="12" outlineLevel="2">
      <c r="A103" s="16">
        <v>10</v>
      </c>
      <c r="B103" s="20" t="s">
        <v>23</v>
      </c>
      <c r="C103" s="15" t="s">
        <v>186</v>
      </c>
      <c r="D103" s="17" t="s">
        <v>9</v>
      </c>
      <c r="E103" s="21">
        <v>2</v>
      </c>
      <c r="F103" s="18"/>
      <c r="G103" s="19">
        <f t="shared" si="5"/>
        <v>0</v>
      </c>
    </row>
    <row r="104" spans="1:7" s="22" customFormat="1" ht="12" outlineLevel="2">
      <c r="A104" s="16">
        <v>11</v>
      </c>
      <c r="B104" s="20" t="s">
        <v>130</v>
      </c>
      <c r="C104" s="15" t="s">
        <v>223</v>
      </c>
      <c r="D104" s="17" t="s">
        <v>1</v>
      </c>
      <c r="E104" s="21">
        <v>0.1085197</v>
      </c>
      <c r="F104" s="18"/>
      <c r="G104" s="19">
        <f t="shared" si="5"/>
        <v>0</v>
      </c>
    </row>
    <row r="105" spans="1:7" s="59" customFormat="1" ht="12.75" customHeight="1" outlineLevel="2">
      <c r="A105" s="60"/>
      <c r="B105" s="58"/>
      <c r="C105" s="58"/>
      <c r="D105" s="58"/>
      <c r="E105" s="61"/>
      <c r="F105" s="62"/>
      <c r="G105" s="63"/>
    </row>
    <row r="106" spans="1:7" s="41" customFormat="1" ht="20.25" customHeight="1" outlineLevel="1">
      <c r="A106" s="42"/>
      <c r="B106" s="43"/>
      <c r="C106" s="4" t="s">
        <v>167</v>
      </c>
      <c r="D106" s="4"/>
      <c r="E106" s="44"/>
      <c r="F106" s="45"/>
      <c r="G106" s="24">
        <f>SUBTOTAL(9,G107:G110)</f>
        <v>0</v>
      </c>
    </row>
    <row r="107" spans="1:7" s="22" customFormat="1" ht="12" outlineLevel="2">
      <c r="A107" s="16">
        <v>1</v>
      </c>
      <c r="B107" s="20" t="s">
        <v>96</v>
      </c>
      <c r="C107" s="15" t="s">
        <v>218</v>
      </c>
      <c r="D107" s="17" t="s">
        <v>7</v>
      </c>
      <c r="E107" s="21">
        <v>1</v>
      </c>
      <c r="F107" s="18"/>
      <c r="G107" s="19">
        <f>E107*F107</f>
        <v>0</v>
      </c>
    </row>
    <row r="108" spans="1:7" s="22" customFormat="1" ht="24" outlineLevel="2">
      <c r="A108" s="16">
        <v>2</v>
      </c>
      <c r="B108" s="20" t="s">
        <v>19</v>
      </c>
      <c r="C108" s="15" t="s">
        <v>285</v>
      </c>
      <c r="D108" s="17" t="s">
        <v>3</v>
      </c>
      <c r="E108" s="21">
        <v>3.375</v>
      </c>
      <c r="F108" s="18"/>
      <c r="G108" s="19">
        <f>E108*F108</f>
        <v>0</v>
      </c>
    </row>
    <row r="109" spans="1:7" s="22" customFormat="1" ht="12" outlineLevel="2">
      <c r="A109" s="16">
        <v>3</v>
      </c>
      <c r="B109" s="20" t="s">
        <v>131</v>
      </c>
      <c r="C109" s="15" t="s">
        <v>224</v>
      </c>
      <c r="D109" s="17" t="s">
        <v>1</v>
      </c>
      <c r="E109" s="21">
        <v>0.10891125</v>
      </c>
      <c r="F109" s="18"/>
      <c r="G109" s="19">
        <f>E109*F109</f>
        <v>0</v>
      </c>
    </row>
    <row r="110" spans="1:7" s="59" customFormat="1" ht="12.75" customHeight="1" outlineLevel="2">
      <c r="A110" s="60"/>
      <c r="B110" s="58"/>
      <c r="C110" s="58"/>
      <c r="D110" s="58"/>
      <c r="E110" s="61"/>
      <c r="F110" s="62"/>
      <c r="G110" s="63"/>
    </row>
    <row r="111" spans="1:7" s="35" customFormat="1" ht="21" customHeight="1">
      <c r="A111" s="36"/>
      <c r="B111" s="38"/>
      <c r="C111" s="37" t="s">
        <v>212</v>
      </c>
      <c r="D111" s="37"/>
      <c r="E111" s="39"/>
      <c r="F111" s="40"/>
      <c r="G111" s="23">
        <f>SUBTOTAL(9,G112:G181)</f>
        <v>0</v>
      </c>
    </row>
    <row r="112" spans="1:7" s="41" customFormat="1" ht="20.25" customHeight="1" outlineLevel="1">
      <c r="A112" s="42"/>
      <c r="B112" s="43"/>
      <c r="C112" s="4" t="s">
        <v>142</v>
      </c>
      <c r="D112" s="4"/>
      <c r="E112" s="44"/>
      <c r="F112" s="45"/>
      <c r="G112" s="24">
        <f>SUBTOTAL(9,G113:G121)</f>
        <v>0</v>
      </c>
    </row>
    <row r="113" spans="1:7" s="22" customFormat="1" ht="12" outlineLevel="2">
      <c r="A113" s="16">
        <v>1</v>
      </c>
      <c r="B113" s="20" t="s">
        <v>33</v>
      </c>
      <c r="C113" s="20" t="s">
        <v>239</v>
      </c>
      <c r="D113" s="17" t="s">
        <v>4</v>
      </c>
      <c r="E113" s="21">
        <v>8.642999999999999</v>
      </c>
      <c r="F113" s="18"/>
      <c r="G113" s="19">
        <f aca="true" t="shared" si="6" ref="G113:G120">E113*F113</f>
        <v>0</v>
      </c>
    </row>
    <row r="114" spans="1:7" s="22" customFormat="1" ht="12" outlineLevel="2">
      <c r="A114" s="16">
        <v>2</v>
      </c>
      <c r="B114" s="20" t="s">
        <v>38</v>
      </c>
      <c r="C114" s="15" t="s">
        <v>231</v>
      </c>
      <c r="D114" s="17" t="s">
        <v>4</v>
      </c>
      <c r="E114" s="21">
        <v>8.643</v>
      </c>
      <c r="F114" s="18"/>
      <c r="G114" s="19">
        <f t="shared" si="6"/>
        <v>0</v>
      </c>
    </row>
    <row r="115" spans="1:7" s="22" customFormat="1" ht="24" outlineLevel="2">
      <c r="A115" s="16">
        <v>3</v>
      </c>
      <c r="B115" s="20" t="s">
        <v>34</v>
      </c>
      <c r="C115" s="15" t="s">
        <v>247</v>
      </c>
      <c r="D115" s="17" t="s">
        <v>4</v>
      </c>
      <c r="E115" s="21">
        <v>8.643</v>
      </c>
      <c r="F115" s="18"/>
      <c r="G115" s="19">
        <f t="shared" si="6"/>
        <v>0</v>
      </c>
    </row>
    <row r="116" spans="1:7" s="22" customFormat="1" ht="24" outlineLevel="2">
      <c r="A116" s="16">
        <v>4</v>
      </c>
      <c r="B116" s="20" t="s">
        <v>35</v>
      </c>
      <c r="C116" s="15" t="s">
        <v>270</v>
      </c>
      <c r="D116" s="17" t="s">
        <v>4</v>
      </c>
      <c r="E116" s="21">
        <v>34.572</v>
      </c>
      <c r="F116" s="18"/>
      <c r="G116" s="19">
        <f t="shared" si="6"/>
        <v>0</v>
      </c>
    </row>
    <row r="117" spans="1:7" s="22" customFormat="1" ht="24" outlineLevel="2">
      <c r="A117" s="16">
        <v>5</v>
      </c>
      <c r="B117" s="20" t="s">
        <v>36</v>
      </c>
      <c r="C117" s="15" t="s">
        <v>274</v>
      </c>
      <c r="D117" s="17" t="s">
        <v>4</v>
      </c>
      <c r="E117" s="21">
        <v>8.643</v>
      </c>
      <c r="F117" s="18"/>
      <c r="G117" s="19">
        <f t="shared" si="6"/>
        <v>0</v>
      </c>
    </row>
    <row r="118" spans="1:7" s="22" customFormat="1" ht="24" outlineLevel="2">
      <c r="A118" s="16">
        <v>6</v>
      </c>
      <c r="B118" s="20" t="s">
        <v>37</v>
      </c>
      <c r="C118" s="15" t="s">
        <v>284</v>
      </c>
      <c r="D118" s="17" t="s">
        <v>4</v>
      </c>
      <c r="E118" s="21">
        <v>95.07300000000001</v>
      </c>
      <c r="F118" s="18"/>
      <c r="G118" s="19">
        <f t="shared" si="6"/>
        <v>0</v>
      </c>
    </row>
    <row r="119" spans="1:7" s="22" customFormat="1" ht="12" outlineLevel="2">
      <c r="A119" s="16">
        <v>7</v>
      </c>
      <c r="B119" s="20" t="s">
        <v>39</v>
      </c>
      <c r="C119" s="15" t="s">
        <v>168</v>
      </c>
      <c r="D119" s="17" t="s">
        <v>4</v>
      </c>
      <c r="E119" s="21">
        <v>8.643</v>
      </c>
      <c r="F119" s="18"/>
      <c r="G119" s="19">
        <f t="shared" si="6"/>
        <v>0</v>
      </c>
    </row>
    <row r="120" spans="1:7" s="22" customFormat="1" ht="24" outlineLevel="2">
      <c r="A120" s="16">
        <v>8</v>
      </c>
      <c r="B120" s="20" t="s">
        <v>40</v>
      </c>
      <c r="C120" s="15" t="s">
        <v>268</v>
      </c>
      <c r="D120" s="17" t="s">
        <v>1</v>
      </c>
      <c r="E120" s="21">
        <v>15.557400000000001</v>
      </c>
      <c r="F120" s="18"/>
      <c r="G120" s="19">
        <f t="shared" si="6"/>
        <v>0</v>
      </c>
    </row>
    <row r="121" spans="1:7" s="59" customFormat="1" ht="12.75" customHeight="1" outlineLevel="2">
      <c r="A121" s="60"/>
      <c r="B121" s="58"/>
      <c r="C121" s="58"/>
      <c r="D121" s="58"/>
      <c r="E121" s="61"/>
      <c r="F121" s="62"/>
      <c r="G121" s="63"/>
    </row>
    <row r="122" spans="1:7" s="41" customFormat="1" ht="20.25" customHeight="1" outlineLevel="1">
      <c r="A122" s="42"/>
      <c r="B122" s="43"/>
      <c r="C122" s="4" t="s">
        <v>139</v>
      </c>
      <c r="D122" s="4"/>
      <c r="E122" s="44"/>
      <c r="F122" s="45"/>
      <c r="G122" s="24">
        <f>SUBTOTAL(9,G123:G128)</f>
        <v>0</v>
      </c>
    </row>
    <row r="123" spans="1:7" s="22" customFormat="1" ht="12" outlineLevel="2">
      <c r="A123" s="16">
        <v>1</v>
      </c>
      <c r="B123" s="20" t="s">
        <v>44</v>
      </c>
      <c r="C123" s="15" t="s">
        <v>174</v>
      </c>
      <c r="D123" s="17" t="s">
        <v>4</v>
      </c>
      <c r="E123" s="21">
        <v>6.03</v>
      </c>
      <c r="F123" s="18"/>
      <c r="G123" s="19">
        <f>E123*F123</f>
        <v>0</v>
      </c>
    </row>
    <row r="124" spans="1:7" s="22" customFormat="1" ht="12" outlineLevel="2">
      <c r="A124" s="16">
        <v>2</v>
      </c>
      <c r="B124" s="20" t="s">
        <v>45</v>
      </c>
      <c r="C124" s="15" t="s">
        <v>190</v>
      </c>
      <c r="D124" s="17" t="s">
        <v>1</v>
      </c>
      <c r="E124" s="21">
        <v>0.23188800000000004</v>
      </c>
      <c r="F124" s="18"/>
      <c r="G124" s="19">
        <f>E124*F124</f>
        <v>0</v>
      </c>
    </row>
    <row r="125" spans="1:7" s="22" customFormat="1" ht="24" outlineLevel="2">
      <c r="A125" s="16">
        <v>3</v>
      </c>
      <c r="B125" s="20" t="s">
        <v>43</v>
      </c>
      <c r="C125" s="15" t="s">
        <v>256</v>
      </c>
      <c r="D125" s="17" t="s">
        <v>4</v>
      </c>
      <c r="E125" s="21">
        <v>4.0200000000000005</v>
      </c>
      <c r="F125" s="18"/>
      <c r="G125" s="19">
        <f>E125*F125</f>
        <v>0</v>
      </c>
    </row>
    <row r="126" spans="1:7" s="22" customFormat="1" ht="12" outlineLevel="2">
      <c r="A126" s="16">
        <v>4</v>
      </c>
      <c r="B126" s="20" t="s">
        <v>42</v>
      </c>
      <c r="C126" s="15" t="s">
        <v>230</v>
      </c>
      <c r="D126" s="17" t="s">
        <v>3</v>
      </c>
      <c r="E126" s="21">
        <v>40.2</v>
      </c>
      <c r="F126" s="18"/>
      <c r="G126" s="19">
        <f>E126*F126</f>
        <v>0</v>
      </c>
    </row>
    <row r="127" spans="1:7" s="22" customFormat="1" ht="24" outlineLevel="2">
      <c r="A127" s="16">
        <v>5</v>
      </c>
      <c r="B127" s="20" t="s">
        <v>25</v>
      </c>
      <c r="C127" s="15" t="s">
        <v>237</v>
      </c>
      <c r="D127" s="17" t="s">
        <v>3</v>
      </c>
      <c r="E127" s="21">
        <v>46.23</v>
      </c>
      <c r="F127" s="18"/>
      <c r="G127" s="19">
        <f>E127*F127</f>
        <v>0</v>
      </c>
    </row>
    <row r="128" spans="1:7" s="59" customFormat="1" ht="12.75" customHeight="1" outlineLevel="2">
      <c r="A128" s="60"/>
      <c r="B128" s="58"/>
      <c r="C128" s="58"/>
      <c r="D128" s="58"/>
      <c r="E128" s="61"/>
      <c r="F128" s="62"/>
      <c r="G128" s="63"/>
    </row>
    <row r="129" spans="1:7" s="41" customFormat="1" ht="20.25" customHeight="1" outlineLevel="1">
      <c r="A129" s="42"/>
      <c r="B129" s="43"/>
      <c r="C129" s="4" t="s">
        <v>146</v>
      </c>
      <c r="D129" s="4"/>
      <c r="E129" s="44"/>
      <c r="F129" s="45"/>
      <c r="G129" s="24">
        <f>SUBTOTAL(9,G130:G136)</f>
        <v>0</v>
      </c>
    </row>
    <row r="130" spans="1:7" s="22" customFormat="1" ht="24" outlineLevel="2">
      <c r="A130" s="16">
        <v>1</v>
      </c>
      <c r="B130" s="20" t="s">
        <v>49</v>
      </c>
      <c r="C130" s="15" t="s">
        <v>261</v>
      </c>
      <c r="D130" s="17" t="s">
        <v>4</v>
      </c>
      <c r="E130" s="21">
        <v>2.6130000000000004</v>
      </c>
      <c r="F130" s="18"/>
      <c r="G130" s="19">
        <f aca="true" t="shared" si="7" ref="G130:G135">E130*F130</f>
        <v>0</v>
      </c>
    </row>
    <row r="131" spans="1:7" s="22" customFormat="1" ht="12" outlineLevel="2">
      <c r="A131" s="16">
        <v>2</v>
      </c>
      <c r="B131" s="20" t="s">
        <v>52</v>
      </c>
      <c r="C131" s="15" t="s">
        <v>178</v>
      </c>
      <c r="D131" s="17" t="s">
        <v>1</v>
      </c>
      <c r="E131" s="21">
        <v>0.23188800000000004</v>
      </c>
      <c r="F131" s="18"/>
      <c r="G131" s="19">
        <f t="shared" si="7"/>
        <v>0</v>
      </c>
    </row>
    <row r="132" spans="1:7" s="22" customFormat="1" ht="12" outlineLevel="2">
      <c r="A132" s="16">
        <v>3</v>
      </c>
      <c r="B132" s="20" t="s">
        <v>50</v>
      </c>
      <c r="C132" s="15" t="s">
        <v>201</v>
      </c>
      <c r="D132" s="17" t="s">
        <v>4</v>
      </c>
      <c r="E132" s="21">
        <v>2.613</v>
      </c>
      <c r="F132" s="18"/>
      <c r="G132" s="19">
        <f t="shared" si="7"/>
        <v>0</v>
      </c>
    </row>
    <row r="133" spans="1:7" s="22" customFormat="1" ht="24" outlineLevel="2">
      <c r="A133" s="16">
        <v>4</v>
      </c>
      <c r="B133" s="20" t="s">
        <v>51</v>
      </c>
      <c r="C133" s="15" t="s">
        <v>267</v>
      </c>
      <c r="D133" s="17" t="s">
        <v>4</v>
      </c>
      <c r="E133" s="21">
        <v>2.613</v>
      </c>
      <c r="F133" s="18"/>
      <c r="G133" s="19">
        <f t="shared" si="7"/>
        <v>0</v>
      </c>
    </row>
    <row r="134" spans="1:7" s="22" customFormat="1" ht="24" outlineLevel="2">
      <c r="A134" s="16">
        <v>5</v>
      </c>
      <c r="B134" s="20" t="s">
        <v>53</v>
      </c>
      <c r="C134" s="15" t="s">
        <v>272</v>
      </c>
      <c r="D134" s="17" t="s">
        <v>0</v>
      </c>
      <c r="E134" s="21">
        <v>27.896</v>
      </c>
      <c r="F134" s="18"/>
      <c r="G134" s="19">
        <f t="shared" si="7"/>
        <v>0</v>
      </c>
    </row>
    <row r="135" spans="1:7" s="22" customFormat="1" ht="24" outlineLevel="2">
      <c r="A135" s="16">
        <v>6</v>
      </c>
      <c r="B135" s="20" t="s">
        <v>54</v>
      </c>
      <c r="C135" s="15" t="s">
        <v>273</v>
      </c>
      <c r="D135" s="17" t="s">
        <v>0</v>
      </c>
      <c r="E135" s="21">
        <v>27.896</v>
      </c>
      <c r="F135" s="18"/>
      <c r="G135" s="19">
        <f t="shared" si="7"/>
        <v>0</v>
      </c>
    </row>
    <row r="136" spans="1:7" s="59" customFormat="1" ht="12.75" customHeight="1" outlineLevel="2">
      <c r="A136" s="60"/>
      <c r="B136" s="58"/>
      <c r="C136" s="58"/>
      <c r="D136" s="58"/>
      <c r="E136" s="61"/>
      <c r="F136" s="62"/>
      <c r="G136" s="63"/>
    </row>
    <row r="137" spans="1:7" s="41" customFormat="1" ht="20.25" customHeight="1" outlineLevel="1">
      <c r="A137" s="42"/>
      <c r="B137" s="43"/>
      <c r="C137" s="4" t="s">
        <v>150</v>
      </c>
      <c r="D137" s="4"/>
      <c r="E137" s="44"/>
      <c r="F137" s="45"/>
      <c r="G137" s="24">
        <f>SUBTOTAL(9,G138:G141)</f>
        <v>0</v>
      </c>
    </row>
    <row r="138" spans="1:7" s="22" customFormat="1" ht="24" outlineLevel="2">
      <c r="A138" s="16">
        <v>1</v>
      </c>
      <c r="B138" s="20" t="s">
        <v>106</v>
      </c>
      <c r="C138" s="15" t="s">
        <v>278</v>
      </c>
      <c r="D138" s="17" t="s">
        <v>4</v>
      </c>
      <c r="E138" s="21">
        <v>6.03</v>
      </c>
      <c r="F138" s="18"/>
      <c r="G138" s="19">
        <f>E138*F138</f>
        <v>0</v>
      </c>
    </row>
    <row r="139" spans="1:7" s="22" customFormat="1" ht="24" outlineLevel="2">
      <c r="A139" s="16">
        <v>2</v>
      </c>
      <c r="B139" s="20" t="s">
        <v>107</v>
      </c>
      <c r="C139" s="15" t="s">
        <v>269</v>
      </c>
      <c r="D139" s="17" t="s">
        <v>4</v>
      </c>
      <c r="E139" s="21">
        <v>6.03</v>
      </c>
      <c r="F139" s="18"/>
      <c r="G139" s="19">
        <f>E139*F139</f>
        <v>0</v>
      </c>
    </row>
    <row r="140" spans="1:7" s="22" customFormat="1" ht="12" outlineLevel="2">
      <c r="A140" s="16">
        <v>3</v>
      </c>
      <c r="B140" s="20" t="s">
        <v>104</v>
      </c>
      <c r="C140" s="15" t="s">
        <v>227</v>
      </c>
      <c r="D140" s="17" t="s">
        <v>3</v>
      </c>
      <c r="E140" s="21">
        <v>40.2</v>
      </c>
      <c r="F140" s="18"/>
      <c r="G140" s="19">
        <f>E140*F140</f>
        <v>0</v>
      </c>
    </row>
    <row r="141" spans="1:7" s="59" customFormat="1" ht="12.75" customHeight="1" outlineLevel="2">
      <c r="A141" s="60"/>
      <c r="B141" s="58"/>
      <c r="C141" s="58"/>
      <c r="D141" s="58"/>
      <c r="E141" s="61"/>
      <c r="F141" s="62"/>
      <c r="G141" s="63"/>
    </row>
    <row r="142" spans="1:7" s="41" customFormat="1" ht="20.25" customHeight="1" outlineLevel="1">
      <c r="A142" s="42"/>
      <c r="B142" s="43"/>
      <c r="C142" s="4" t="s">
        <v>154</v>
      </c>
      <c r="D142" s="4"/>
      <c r="E142" s="44"/>
      <c r="F142" s="45"/>
      <c r="G142" s="24">
        <f>SUBTOTAL(9,G143:G152)</f>
        <v>0</v>
      </c>
    </row>
    <row r="143" spans="1:7" s="22" customFormat="1" ht="24" outlineLevel="2">
      <c r="A143" s="16">
        <v>1</v>
      </c>
      <c r="B143" s="20" t="s">
        <v>114</v>
      </c>
      <c r="C143" s="15" t="s">
        <v>243</v>
      </c>
      <c r="D143" s="17" t="s">
        <v>1</v>
      </c>
      <c r="E143" s="21">
        <v>15.953370000000001</v>
      </c>
      <c r="F143" s="18"/>
      <c r="G143" s="19">
        <f aca="true" t="shared" si="8" ref="G143:G151">E143*F143</f>
        <v>0</v>
      </c>
    </row>
    <row r="144" spans="1:7" s="22" customFormat="1" ht="12" outlineLevel="2">
      <c r="A144" s="16">
        <v>2</v>
      </c>
      <c r="B144" s="20" t="s">
        <v>123</v>
      </c>
      <c r="C144" s="15" t="s">
        <v>209</v>
      </c>
      <c r="D144" s="17" t="s">
        <v>1</v>
      </c>
      <c r="E144" s="21">
        <v>15.953</v>
      </c>
      <c r="F144" s="18"/>
      <c r="G144" s="19">
        <f t="shared" si="8"/>
        <v>0</v>
      </c>
    </row>
    <row r="145" spans="1:7" s="22" customFormat="1" ht="24" outlineLevel="2">
      <c r="A145" s="16">
        <v>3</v>
      </c>
      <c r="B145" s="20" t="s">
        <v>115</v>
      </c>
      <c r="C145" s="15" t="s">
        <v>248</v>
      </c>
      <c r="D145" s="17" t="s">
        <v>1</v>
      </c>
      <c r="E145" s="21">
        <v>15.953</v>
      </c>
      <c r="F145" s="18"/>
      <c r="G145" s="19">
        <f t="shared" si="8"/>
        <v>0</v>
      </c>
    </row>
    <row r="146" spans="1:7" s="22" customFormat="1" ht="24" outlineLevel="2">
      <c r="A146" s="16">
        <v>4</v>
      </c>
      <c r="B146" s="20" t="s">
        <v>116</v>
      </c>
      <c r="C146" s="15" t="s">
        <v>238</v>
      </c>
      <c r="D146" s="17" t="s">
        <v>1</v>
      </c>
      <c r="E146" s="21">
        <v>319.06</v>
      </c>
      <c r="F146" s="18"/>
      <c r="G146" s="19">
        <f t="shared" si="8"/>
        <v>0</v>
      </c>
    </row>
    <row r="147" spans="1:7" s="22" customFormat="1" ht="12" outlineLevel="2">
      <c r="A147" s="16">
        <v>5</v>
      </c>
      <c r="B147" s="20" t="s">
        <v>112</v>
      </c>
      <c r="C147" s="15" t="s">
        <v>184</v>
      </c>
      <c r="D147" s="17" t="s">
        <v>1</v>
      </c>
      <c r="E147" s="21">
        <v>15.953</v>
      </c>
      <c r="F147" s="18"/>
      <c r="G147" s="19">
        <f t="shared" si="8"/>
        <v>0</v>
      </c>
    </row>
    <row r="148" spans="1:7" s="22" customFormat="1" ht="24" outlineLevel="2">
      <c r="A148" s="16">
        <v>6</v>
      </c>
      <c r="B148" s="20" t="s">
        <v>117</v>
      </c>
      <c r="C148" s="15" t="s">
        <v>275</v>
      </c>
      <c r="D148" s="17" t="s">
        <v>1</v>
      </c>
      <c r="E148" s="21">
        <v>13.441</v>
      </c>
      <c r="F148" s="18"/>
      <c r="G148" s="19">
        <f t="shared" si="8"/>
        <v>0</v>
      </c>
    </row>
    <row r="149" spans="1:7" s="22" customFormat="1" ht="24" outlineLevel="2">
      <c r="A149" s="16">
        <v>7</v>
      </c>
      <c r="B149" s="20" t="s">
        <v>118</v>
      </c>
      <c r="C149" s="15" t="s">
        <v>271</v>
      </c>
      <c r="D149" s="17" t="s">
        <v>1</v>
      </c>
      <c r="E149" s="21">
        <v>2.412</v>
      </c>
      <c r="F149" s="18"/>
      <c r="G149" s="19">
        <f t="shared" si="8"/>
        <v>0</v>
      </c>
    </row>
    <row r="150" spans="1:7" s="22" customFormat="1" ht="36" outlineLevel="2">
      <c r="A150" s="16">
        <v>8</v>
      </c>
      <c r="B150" s="20" t="s">
        <v>120</v>
      </c>
      <c r="C150" s="15" t="s">
        <v>287</v>
      </c>
      <c r="D150" s="17" t="s">
        <v>1</v>
      </c>
      <c r="E150" s="21">
        <v>0.1</v>
      </c>
      <c r="F150" s="18"/>
      <c r="G150" s="19">
        <f t="shared" si="8"/>
        <v>0</v>
      </c>
    </row>
    <row r="151" spans="1:7" s="22" customFormat="1" ht="12" outlineLevel="2">
      <c r="A151" s="16">
        <v>9</v>
      </c>
      <c r="B151" s="20" t="s">
        <v>124</v>
      </c>
      <c r="C151" s="15" t="s">
        <v>176</v>
      </c>
      <c r="D151" s="17" t="s">
        <v>1</v>
      </c>
      <c r="E151" s="21">
        <v>30.398124909679996</v>
      </c>
      <c r="F151" s="18"/>
      <c r="G151" s="19">
        <f t="shared" si="8"/>
        <v>0</v>
      </c>
    </row>
    <row r="152" spans="1:7" s="59" customFormat="1" ht="12.75" customHeight="1" outlineLevel="2">
      <c r="A152" s="60"/>
      <c r="B152" s="58"/>
      <c r="C152" s="58"/>
      <c r="D152" s="58"/>
      <c r="E152" s="61"/>
      <c r="F152" s="62"/>
      <c r="G152" s="63"/>
    </row>
    <row r="153" spans="1:7" s="41" customFormat="1" ht="20.25" customHeight="1" outlineLevel="1">
      <c r="A153" s="42"/>
      <c r="B153" s="43"/>
      <c r="C153" s="4" t="s">
        <v>156</v>
      </c>
      <c r="D153" s="4"/>
      <c r="E153" s="44"/>
      <c r="F153" s="45"/>
      <c r="G153" s="24">
        <f>SUBTOTAL(9,G154:G159)</f>
        <v>0</v>
      </c>
    </row>
    <row r="154" spans="1:7" s="22" customFormat="1" ht="24" outlineLevel="2">
      <c r="A154" s="16">
        <v>1</v>
      </c>
      <c r="B154" s="20" t="s">
        <v>55</v>
      </c>
      <c r="C154" s="15" t="s">
        <v>251</v>
      </c>
      <c r="D154" s="17" t="s">
        <v>3</v>
      </c>
      <c r="E154" s="21">
        <v>40.2</v>
      </c>
      <c r="F154" s="18"/>
      <c r="G154" s="19">
        <f>E154*F154</f>
        <v>0</v>
      </c>
    </row>
    <row r="155" spans="1:7" s="22" customFormat="1" ht="12" outlineLevel="2">
      <c r="A155" s="16">
        <v>2</v>
      </c>
      <c r="B155" s="20" t="s">
        <v>13</v>
      </c>
      <c r="C155" s="15" t="s">
        <v>161</v>
      </c>
      <c r="D155" s="17" t="s">
        <v>1</v>
      </c>
      <c r="E155" s="21">
        <v>0.013266</v>
      </c>
      <c r="F155" s="18"/>
      <c r="G155" s="19">
        <f>E155*F155</f>
        <v>0</v>
      </c>
    </row>
    <row r="156" spans="1:7" s="22" customFormat="1" ht="12" outlineLevel="2">
      <c r="A156" s="16">
        <v>3</v>
      </c>
      <c r="B156" s="20" t="s">
        <v>56</v>
      </c>
      <c r="C156" s="15" t="s">
        <v>232</v>
      </c>
      <c r="D156" s="17" t="s">
        <v>3</v>
      </c>
      <c r="E156" s="21">
        <v>40.2</v>
      </c>
      <c r="F156" s="18"/>
      <c r="G156" s="19">
        <f>E156*F156</f>
        <v>0</v>
      </c>
    </row>
    <row r="157" spans="1:7" s="22" customFormat="1" ht="24" outlineLevel="2">
      <c r="A157" s="16">
        <v>4</v>
      </c>
      <c r="B157" s="20" t="s">
        <v>24</v>
      </c>
      <c r="C157" s="15" t="s">
        <v>283</v>
      </c>
      <c r="D157" s="17" t="s">
        <v>3</v>
      </c>
      <c r="E157" s="21">
        <v>44.220000000000006</v>
      </c>
      <c r="F157" s="18"/>
      <c r="G157" s="19">
        <f>E157*F157</f>
        <v>0</v>
      </c>
    </row>
    <row r="158" spans="1:7" s="22" customFormat="1" ht="24" outlineLevel="2">
      <c r="A158" s="16">
        <v>5</v>
      </c>
      <c r="B158" s="20" t="s">
        <v>125</v>
      </c>
      <c r="C158" s="15" t="s">
        <v>265</v>
      </c>
      <c r="D158" s="17" t="s">
        <v>1</v>
      </c>
      <c r="E158" s="21">
        <v>0.26813400000000004</v>
      </c>
      <c r="F158" s="18"/>
      <c r="G158" s="19">
        <f>E158*F158</f>
        <v>0</v>
      </c>
    </row>
    <row r="159" spans="1:7" s="59" customFormat="1" ht="12.75" customHeight="1" outlineLevel="2">
      <c r="A159" s="60"/>
      <c r="B159" s="58"/>
      <c r="C159" s="58"/>
      <c r="D159" s="58"/>
      <c r="E159" s="61"/>
      <c r="F159" s="62"/>
      <c r="G159" s="63"/>
    </row>
    <row r="160" spans="1:7" s="41" customFormat="1" ht="20.25" customHeight="1" outlineLevel="1">
      <c r="A160" s="42"/>
      <c r="B160" s="43"/>
      <c r="C160" s="4" t="s">
        <v>148</v>
      </c>
      <c r="D160" s="4"/>
      <c r="E160" s="44"/>
      <c r="F160" s="45"/>
      <c r="G160" s="24">
        <f>SUBTOTAL(9,G161:G166)</f>
        <v>0</v>
      </c>
    </row>
    <row r="161" spans="1:7" s="22" customFormat="1" ht="24" outlineLevel="2">
      <c r="A161" s="16">
        <v>1</v>
      </c>
      <c r="B161" s="20" t="s">
        <v>57</v>
      </c>
      <c r="C161" s="15" t="s">
        <v>262</v>
      </c>
      <c r="D161" s="17" t="s">
        <v>3</v>
      </c>
      <c r="E161" s="21">
        <v>40.2</v>
      </c>
      <c r="F161" s="18"/>
      <c r="G161" s="19">
        <f>E161*F161</f>
        <v>0</v>
      </c>
    </row>
    <row r="162" spans="1:7" s="22" customFormat="1" ht="12" outlineLevel="2">
      <c r="A162" s="16">
        <v>2</v>
      </c>
      <c r="B162" s="20" t="s">
        <v>16</v>
      </c>
      <c r="C162" s="15" t="s">
        <v>199</v>
      </c>
      <c r="D162" s="17" t="s">
        <v>4</v>
      </c>
      <c r="E162" s="21">
        <v>4.221</v>
      </c>
      <c r="F162" s="18"/>
      <c r="G162" s="19">
        <f>E162*F162</f>
        <v>0</v>
      </c>
    </row>
    <row r="163" spans="1:7" s="22" customFormat="1" ht="24" outlineLevel="2">
      <c r="A163" s="16">
        <v>3</v>
      </c>
      <c r="B163" s="20" t="s">
        <v>58</v>
      </c>
      <c r="C163" s="15" t="s">
        <v>264</v>
      </c>
      <c r="D163" s="17" t="s">
        <v>3</v>
      </c>
      <c r="E163" s="21">
        <v>40.2</v>
      </c>
      <c r="F163" s="18"/>
      <c r="G163" s="19">
        <f>E163*F163</f>
        <v>0</v>
      </c>
    </row>
    <row r="164" spans="1:7" s="22" customFormat="1" ht="12" outlineLevel="2">
      <c r="A164" s="16">
        <v>4</v>
      </c>
      <c r="B164" s="20" t="s">
        <v>14</v>
      </c>
      <c r="C164" s="15" t="s">
        <v>170</v>
      </c>
      <c r="D164" s="17" t="s">
        <v>3</v>
      </c>
      <c r="E164" s="21">
        <v>46.23</v>
      </c>
      <c r="F164" s="18"/>
      <c r="G164" s="19">
        <f>E164*F164</f>
        <v>0</v>
      </c>
    </row>
    <row r="165" spans="1:7" s="22" customFormat="1" ht="12" outlineLevel="2">
      <c r="A165" s="16">
        <v>5</v>
      </c>
      <c r="B165" s="20" t="s">
        <v>126</v>
      </c>
      <c r="C165" s="15" t="s">
        <v>210</v>
      </c>
      <c r="D165" s="17" t="s">
        <v>1</v>
      </c>
      <c r="E165" s="21">
        <v>0.11061030000000001</v>
      </c>
      <c r="F165" s="18"/>
      <c r="G165" s="19">
        <f>E165*F165</f>
        <v>0</v>
      </c>
    </row>
    <row r="166" spans="1:7" s="59" customFormat="1" ht="12.75" customHeight="1" outlineLevel="2">
      <c r="A166" s="60"/>
      <c r="B166" s="58"/>
      <c r="C166" s="58"/>
      <c r="D166" s="58"/>
      <c r="E166" s="61"/>
      <c r="F166" s="62"/>
      <c r="G166" s="63"/>
    </row>
    <row r="167" spans="1:7" s="41" customFormat="1" ht="20.25" customHeight="1" outlineLevel="1">
      <c r="A167" s="42"/>
      <c r="B167" s="43"/>
      <c r="C167" s="4" t="s">
        <v>160</v>
      </c>
      <c r="D167" s="4"/>
      <c r="E167" s="44"/>
      <c r="F167" s="45"/>
      <c r="G167" s="24">
        <f>SUBTOTAL(9,G168:G169)</f>
        <v>0</v>
      </c>
    </row>
    <row r="168" spans="1:7" s="22" customFormat="1" ht="24" outlineLevel="2">
      <c r="A168" s="16">
        <v>1</v>
      </c>
      <c r="B168" s="20" t="s">
        <v>63</v>
      </c>
      <c r="C168" s="15" t="s">
        <v>253</v>
      </c>
      <c r="D168" s="17" t="s">
        <v>3</v>
      </c>
      <c r="E168" s="21">
        <v>80.4</v>
      </c>
      <c r="F168" s="18"/>
      <c r="G168" s="19">
        <f>E168*F168</f>
        <v>0</v>
      </c>
    </row>
    <row r="169" spans="1:7" s="59" customFormat="1" ht="12.75" customHeight="1" outlineLevel="2">
      <c r="A169" s="60"/>
      <c r="B169" s="58"/>
      <c r="C169" s="58"/>
      <c r="D169" s="58"/>
      <c r="E169" s="61"/>
      <c r="F169" s="62"/>
      <c r="G169" s="63"/>
    </row>
    <row r="170" spans="1:7" s="41" customFormat="1" ht="20.25" customHeight="1" outlineLevel="1">
      <c r="A170" s="42"/>
      <c r="B170" s="43"/>
      <c r="C170" s="4" t="s">
        <v>149</v>
      </c>
      <c r="D170" s="4"/>
      <c r="E170" s="44"/>
      <c r="F170" s="45"/>
      <c r="G170" s="24">
        <f>SUBTOTAL(9,G171:G181)</f>
        <v>0</v>
      </c>
    </row>
    <row r="171" spans="1:7" s="22" customFormat="1" ht="12" outlineLevel="2">
      <c r="A171" s="16">
        <v>1</v>
      </c>
      <c r="B171" s="20" t="s">
        <v>100</v>
      </c>
      <c r="C171" s="15" t="s">
        <v>202</v>
      </c>
      <c r="D171" s="17" t="s">
        <v>3</v>
      </c>
      <c r="E171" s="21">
        <v>40.2</v>
      </c>
      <c r="F171" s="18"/>
      <c r="G171" s="19">
        <f aca="true" t="shared" si="9" ref="G171:G180">E171*F171</f>
        <v>0</v>
      </c>
    </row>
    <row r="172" spans="1:7" s="22" customFormat="1" ht="12" outlineLevel="2">
      <c r="A172" s="16">
        <v>2</v>
      </c>
      <c r="B172" s="20" t="s">
        <v>102</v>
      </c>
      <c r="C172" s="15" t="s">
        <v>194</v>
      </c>
      <c r="D172" s="17" t="s">
        <v>0</v>
      </c>
      <c r="E172" s="21">
        <v>25.36</v>
      </c>
      <c r="F172" s="18"/>
      <c r="G172" s="19">
        <f t="shared" si="9"/>
        <v>0</v>
      </c>
    </row>
    <row r="173" spans="1:7" s="22" customFormat="1" ht="12" outlineLevel="2">
      <c r="A173" s="16">
        <v>3</v>
      </c>
      <c r="B173" s="20" t="s">
        <v>97</v>
      </c>
      <c r="C173" s="15" t="s">
        <v>198</v>
      </c>
      <c r="D173" s="17" t="s">
        <v>3</v>
      </c>
      <c r="E173" s="21">
        <v>40.2</v>
      </c>
      <c r="F173" s="18"/>
      <c r="G173" s="19">
        <f t="shared" si="9"/>
        <v>0</v>
      </c>
    </row>
    <row r="174" spans="1:7" s="22" customFormat="1" ht="24" outlineLevel="2">
      <c r="A174" s="16">
        <v>4</v>
      </c>
      <c r="B174" s="20" t="s">
        <v>99</v>
      </c>
      <c r="C174" s="15" t="s">
        <v>233</v>
      </c>
      <c r="D174" s="17" t="s">
        <v>3</v>
      </c>
      <c r="E174" s="21">
        <v>40.2</v>
      </c>
      <c r="F174" s="18"/>
      <c r="G174" s="19">
        <f t="shared" si="9"/>
        <v>0</v>
      </c>
    </row>
    <row r="175" spans="1:7" s="22" customFormat="1" ht="12" outlineLevel="2">
      <c r="A175" s="16">
        <v>5</v>
      </c>
      <c r="B175" s="20" t="s">
        <v>98</v>
      </c>
      <c r="C175" s="15" t="s">
        <v>193</v>
      </c>
      <c r="D175" s="17" t="s">
        <v>3</v>
      </c>
      <c r="E175" s="21">
        <v>40.2</v>
      </c>
      <c r="F175" s="18"/>
      <c r="G175" s="19">
        <f t="shared" si="9"/>
        <v>0</v>
      </c>
    </row>
    <row r="176" spans="1:7" s="22" customFormat="1" ht="12" outlineLevel="2">
      <c r="A176" s="16">
        <v>6</v>
      </c>
      <c r="B176" s="20" t="s">
        <v>101</v>
      </c>
      <c r="C176" s="15" t="s">
        <v>197</v>
      </c>
      <c r="D176" s="17" t="s">
        <v>3</v>
      </c>
      <c r="E176" s="21">
        <v>40.2</v>
      </c>
      <c r="F176" s="18"/>
      <c r="G176" s="19">
        <f t="shared" si="9"/>
        <v>0</v>
      </c>
    </row>
    <row r="177" spans="1:7" s="22" customFormat="1" ht="36" outlineLevel="2">
      <c r="A177" s="16">
        <v>7</v>
      </c>
      <c r="B177" s="20" t="s">
        <v>18</v>
      </c>
      <c r="C177" s="15" t="s">
        <v>286</v>
      </c>
      <c r="D177" s="17" t="s">
        <v>3</v>
      </c>
      <c r="E177" s="21">
        <v>44.220000000000006</v>
      </c>
      <c r="F177" s="18"/>
      <c r="G177" s="19">
        <f t="shared" si="9"/>
        <v>0</v>
      </c>
    </row>
    <row r="178" spans="1:7" s="22" customFormat="1" ht="12" outlineLevel="2">
      <c r="A178" s="16">
        <v>8</v>
      </c>
      <c r="B178" s="20" t="s">
        <v>103</v>
      </c>
      <c r="C178" s="15" t="s">
        <v>188</v>
      </c>
      <c r="D178" s="17" t="s">
        <v>0</v>
      </c>
      <c r="E178" s="21">
        <v>25.36</v>
      </c>
      <c r="F178" s="18"/>
      <c r="G178" s="19">
        <f t="shared" si="9"/>
        <v>0</v>
      </c>
    </row>
    <row r="179" spans="1:7" s="22" customFormat="1" ht="12" outlineLevel="2">
      <c r="A179" s="16">
        <v>9</v>
      </c>
      <c r="B179" s="20" t="s">
        <v>17</v>
      </c>
      <c r="C179" s="15" t="s">
        <v>164</v>
      </c>
      <c r="D179" s="17" t="s">
        <v>0</v>
      </c>
      <c r="E179" s="21">
        <v>27.896</v>
      </c>
      <c r="F179" s="18"/>
      <c r="G179" s="19">
        <f t="shared" si="9"/>
        <v>0</v>
      </c>
    </row>
    <row r="180" spans="1:7" s="22" customFormat="1" ht="12" outlineLevel="2">
      <c r="A180" s="16">
        <v>10</v>
      </c>
      <c r="B180" s="20" t="s">
        <v>132</v>
      </c>
      <c r="C180" s="15" t="s">
        <v>215</v>
      </c>
      <c r="D180" s="17" t="s">
        <v>1</v>
      </c>
      <c r="E180" s="21">
        <v>0.38756320000000005</v>
      </c>
      <c r="F180" s="18"/>
      <c r="G180" s="19">
        <f t="shared" si="9"/>
        <v>0</v>
      </c>
    </row>
    <row r="181" spans="1:7" s="59" customFormat="1" ht="12.75" customHeight="1" outlineLevel="2">
      <c r="A181" s="60"/>
      <c r="B181" s="58"/>
      <c r="C181" s="58"/>
      <c r="D181" s="58"/>
      <c r="E181" s="61"/>
      <c r="F181" s="62"/>
      <c r="G181" s="63"/>
    </row>
    <row r="182" spans="1:7" s="35" customFormat="1" ht="21" customHeight="1">
      <c r="A182" s="36"/>
      <c r="B182" s="38"/>
      <c r="C182" s="37" t="s">
        <v>172</v>
      </c>
      <c r="D182" s="37"/>
      <c r="E182" s="39"/>
      <c r="F182" s="40"/>
      <c r="G182" s="23">
        <f>SUBTOTAL(9,G183:G200)</f>
        <v>0</v>
      </c>
    </row>
    <row r="183" spans="1:7" s="41" customFormat="1" ht="20.25" customHeight="1" outlineLevel="1">
      <c r="A183" s="42"/>
      <c r="B183" s="43"/>
      <c r="C183" s="4" t="s">
        <v>185</v>
      </c>
      <c r="D183" s="4"/>
      <c r="E183" s="44"/>
      <c r="F183" s="45"/>
      <c r="G183" s="24">
        <f>SUBTOTAL(9,G184:G187)</f>
        <v>0</v>
      </c>
    </row>
    <row r="184" spans="1:7" s="22" customFormat="1" ht="12" outlineLevel="2">
      <c r="A184" s="16">
        <v>1</v>
      </c>
      <c r="B184" s="20" t="s">
        <v>26</v>
      </c>
      <c r="C184" s="20" t="s">
        <v>220</v>
      </c>
      <c r="D184" s="17" t="s">
        <v>7</v>
      </c>
      <c r="E184" s="21">
        <v>1</v>
      </c>
      <c r="F184" s="18"/>
      <c r="G184" s="19">
        <f>E184*F184</f>
        <v>0</v>
      </c>
    </row>
    <row r="185" spans="1:7" s="22" customFormat="1" ht="12" outlineLevel="2">
      <c r="A185" s="16">
        <v>2</v>
      </c>
      <c r="B185" s="20" t="s">
        <v>27</v>
      </c>
      <c r="C185" s="15" t="s">
        <v>179</v>
      </c>
      <c r="D185" s="17" t="s">
        <v>7</v>
      </c>
      <c r="E185" s="21">
        <v>1</v>
      </c>
      <c r="F185" s="18"/>
      <c r="G185" s="19">
        <f>E185*F185</f>
        <v>0</v>
      </c>
    </row>
    <row r="186" spans="1:7" s="22" customFormat="1" ht="12" outlineLevel="2">
      <c r="A186" s="16">
        <v>3</v>
      </c>
      <c r="B186" s="20" t="s">
        <v>29</v>
      </c>
      <c r="C186" s="15" t="s">
        <v>163</v>
      </c>
      <c r="D186" s="17" t="s">
        <v>11</v>
      </c>
      <c r="E186" s="21">
        <v>1</v>
      </c>
      <c r="F186" s="18"/>
      <c r="G186" s="19">
        <f>E186*F186</f>
        <v>0</v>
      </c>
    </row>
    <row r="187" spans="1:7" s="59" customFormat="1" ht="12.75" customHeight="1" outlineLevel="2">
      <c r="A187" s="60"/>
      <c r="B187" s="58"/>
      <c r="C187" s="58"/>
      <c r="D187" s="58"/>
      <c r="E187" s="61"/>
      <c r="F187" s="62"/>
      <c r="G187" s="63"/>
    </row>
    <row r="188" spans="1:7" s="41" customFormat="1" ht="20.25" customHeight="1" outlineLevel="1">
      <c r="A188" s="42"/>
      <c r="B188" s="43"/>
      <c r="C188" s="4" t="s">
        <v>162</v>
      </c>
      <c r="D188" s="4"/>
      <c r="E188" s="44"/>
      <c r="F188" s="45"/>
      <c r="G188" s="24">
        <f>SUBTOTAL(9,G189:G190)</f>
        <v>0</v>
      </c>
    </row>
    <row r="189" spans="1:7" s="22" customFormat="1" ht="12" outlineLevel="2">
      <c r="A189" s="16">
        <v>1</v>
      </c>
      <c r="B189" s="20" t="s">
        <v>28</v>
      </c>
      <c r="C189" s="15" t="s">
        <v>153</v>
      </c>
      <c r="D189" s="17" t="s">
        <v>11</v>
      </c>
      <c r="E189" s="21">
        <v>1</v>
      </c>
      <c r="F189" s="18"/>
      <c r="G189" s="19">
        <f>E189*F189</f>
        <v>0</v>
      </c>
    </row>
    <row r="190" spans="1:7" s="59" customFormat="1" ht="12.75" customHeight="1" outlineLevel="2">
      <c r="A190" s="60"/>
      <c r="B190" s="58"/>
      <c r="C190" s="58"/>
      <c r="D190" s="58"/>
      <c r="E190" s="61"/>
      <c r="F190" s="62"/>
      <c r="G190" s="63"/>
    </row>
    <row r="191" spans="1:7" s="41" customFormat="1" ht="20.25" customHeight="1" outlineLevel="1">
      <c r="A191" s="42"/>
      <c r="B191" s="43"/>
      <c r="C191" s="4" t="s">
        <v>159</v>
      </c>
      <c r="D191" s="4"/>
      <c r="E191" s="44"/>
      <c r="F191" s="45"/>
      <c r="G191" s="24">
        <f>SUBTOTAL(9,G192:G193)</f>
        <v>0</v>
      </c>
    </row>
    <row r="192" spans="1:7" s="22" customFormat="1" ht="12" outlineLevel="2">
      <c r="A192" s="16">
        <v>1</v>
      </c>
      <c r="B192" s="20" t="s">
        <v>30</v>
      </c>
      <c r="C192" s="15" t="s">
        <v>183</v>
      </c>
      <c r="D192" s="17" t="s">
        <v>11</v>
      </c>
      <c r="E192" s="21">
        <v>1</v>
      </c>
      <c r="F192" s="18"/>
      <c r="G192" s="19">
        <f>E192*F192</f>
        <v>0</v>
      </c>
    </row>
    <row r="193" spans="1:7" s="59" customFormat="1" ht="12.75" customHeight="1" outlineLevel="2">
      <c r="A193" s="60"/>
      <c r="B193" s="58"/>
      <c r="C193" s="58"/>
      <c r="D193" s="58"/>
      <c r="E193" s="61"/>
      <c r="F193" s="62"/>
      <c r="G193" s="63"/>
    </row>
    <row r="194" spans="1:7" s="41" customFormat="1" ht="20.25" customHeight="1" outlineLevel="1">
      <c r="A194" s="42"/>
      <c r="B194" s="43"/>
      <c r="C194" s="4" t="s">
        <v>144</v>
      </c>
      <c r="D194" s="4"/>
      <c r="E194" s="44"/>
      <c r="F194" s="45"/>
      <c r="G194" s="24">
        <f>SUBTOTAL(9,G195:G196)</f>
        <v>0</v>
      </c>
    </row>
    <row r="195" spans="1:7" s="22" customFormat="1" ht="12" outlineLevel="2">
      <c r="A195" s="16">
        <v>1</v>
      </c>
      <c r="B195" s="20" t="s">
        <v>31</v>
      </c>
      <c r="C195" s="15" t="s">
        <v>158</v>
      </c>
      <c r="D195" s="17" t="s">
        <v>11</v>
      </c>
      <c r="E195" s="21">
        <v>1</v>
      </c>
      <c r="F195" s="18"/>
      <c r="G195" s="19">
        <f>E195*F195</f>
        <v>0</v>
      </c>
    </row>
    <row r="196" spans="1:7" s="59" customFormat="1" ht="12.75" customHeight="1" outlineLevel="2">
      <c r="A196" s="60"/>
      <c r="B196" s="58"/>
      <c r="C196" s="58"/>
      <c r="D196" s="58"/>
      <c r="E196" s="61"/>
      <c r="F196" s="62"/>
      <c r="G196" s="63"/>
    </row>
    <row r="197" spans="1:7" s="41" customFormat="1" ht="20.25" customHeight="1" outlineLevel="1">
      <c r="A197" s="42"/>
      <c r="B197" s="43"/>
      <c r="C197" s="4" t="s">
        <v>147</v>
      </c>
      <c r="D197" s="4"/>
      <c r="E197" s="44"/>
      <c r="F197" s="45"/>
      <c r="G197" s="24">
        <f>SUBTOTAL(9,G198:G199)</f>
        <v>0</v>
      </c>
    </row>
    <row r="198" spans="1:7" s="22" customFormat="1" ht="12" outlineLevel="2">
      <c r="A198" s="16">
        <v>1</v>
      </c>
      <c r="B198" s="20" t="s">
        <v>32</v>
      </c>
      <c r="C198" s="15" t="s">
        <v>140</v>
      </c>
      <c r="D198" s="17" t="s">
        <v>11</v>
      </c>
      <c r="E198" s="21">
        <v>1</v>
      </c>
      <c r="F198" s="18"/>
      <c r="G198" s="19">
        <f>E198*F198</f>
        <v>0</v>
      </c>
    </row>
    <row r="199" spans="1:7" s="59" customFormat="1" ht="12.75" customHeight="1" outlineLevel="2">
      <c r="A199" s="60"/>
      <c r="B199" s="58"/>
      <c r="C199" s="58"/>
      <c r="D199" s="58"/>
      <c r="E199" s="61"/>
      <c r="F199" s="62"/>
      <c r="G199" s="63"/>
    </row>
    <row r="200" spans="1:7" s="59" customFormat="1" ht="12.75" customHeight="1" outlineLevel="1">
      <c r="A200" s="60"/>
      <c r="B200" s="58"/>
      <c r="C200" s="58"/>
      <c r="D200" s="58"/>
      <c r="E200" s="61"/>
      <c r="F200" s="62"/>
      <c r="G200" s="63"/>
    </row>
    <row r="201" spans="1:7" s="59" customFormat="1" ht="12.75" customHeight="1">
      <c r="A201" s="60"/>
      <c r="B201" s="58"/>
      <c r="C201" s="58"/>
      <c r="D201" s="58"/>
      <c r="E201" s="61"/>
      <c r="F201" s="62"/>
      <c r="G201" s="63"/>
    </row>
  </sheetData>
  <sheetProtection/>
  <printOptions horizontalCentered="1"/>
  <pageMargins left="0.5511811023622047" right="0.3937007874015748" top="0.5905511811023623" bottom="0.7086614173228347" header="0.3937007874015748" footer="0.3937007874015748"/>
  <pageSetup fitToHeight="4" fitToWidth="1" horizontalDpi="300" verticalDpi="300" orientation="portrait" paperSize="9" scale="76" r:id="rId1"/>
  <headerFooter alignWithMargins="0">
    <oddFooter>&amp;L&amp;8&amp;F&amp;C&amp;8&amp;P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Petr Málek</cp:lastModifiedBy>
  <cp:lastPrinted>2021-08-03T10:25:58Z</cp:lastPrinted>
  <dcterms:created xsi:type="dcterms:W3CDTF">2007-10-16T11:08:58Z</dcterms:created>
  <dcterms:modified xsi:type="dcterms:W3CDTF">2021-08-03T10:26:49Z</dcterms:modified>
  <cp:category/>
  <cp:version/>
  <cp:contentType/>
  <cp:contentStatus/>
</cp:coreProperties>
</file>