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k\OneDrive\Plocha\pracovní dokumentace\Zadavatelé_klienti\Certigo\006_Služby Lišov\001_Technické zázemí\změnové listy\final\"/>
    </mc:Choice>
  </mc:AlternateContent>
  <xr:revisionPtr revIDLastSave="0" documentId="13_ncr:1_{EB69AFDE-8CB0-431D-98EB-B317E136969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Změnový list č.2" sheetId="2" r:id="rId1"/>
    <sheet name="vlastní rozpočet k ZL" sheetId="1" r:id="rId2"/>
    <sheet name="List1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" l="1"/>
  <c r="I25" i="1" l="1"/>
  <c r="I24" i="1"/>
  <c r="I23" i="1"/>
  <c r="I22" i="1"/>
  <c r="I21" i="1"/>
  <c r="I27" i="1" l="1"/>
  <c r="I26" i="1" l="1"/>
  <c r="I28" i="1" l="1"/>
  <c r="E28" i="2" s="1"/>
  <c r="H19" i="1"/>
  <c r="E29" i="2" l="1"/>
  <c r="E30" i="2" s="1"/>
  <c r="D51" i="2" s="1"/>
</calcChain>
</file>

<file path=xl/sharedStrings.xml><?xml version="1.0" encoding="utf-8"?>
<sst xmlns="http://schemas.openxmlformats.org/spreadsheetml/2006/main" count="120" uniqueCount="91">
  <si>
    <t>LIŠOV - vývoz směsného odpadu</t>
  </si>
  <si>
    <t>SOUPIS PRACÍ</t>
  </si>
  <si>
    <t>SAMOSTATNĚ SANACE PLOCH KOMUNIKACE</t>
  </si>
  <si>
    <t>Stavba:</t>
  </si>
  <si>
    <t>Objekt:</t>
  </si>
  <si>
    <t>Místo:</t>
  </si>
  <si>
    <t>Datum:</t>
  </si>
  <si>
    <t>Zadavatel:</t>
  </si>
  <si>
    <t>Projektant:</t>
  </si>
  <si>
    <t>Zhotovitel:</t>
  </si>
  <si>
    <t>Zpracovatel:</t>
  </si>
  <si>
    <t>D</t>
  </si>
  <si>
    <t>1</t>
  </si>
  <si>
    <t>Zemní práce</t>
  </si>
  <si>
    <t>K</t>
  </si>
  <si>
    <t>4</t>
  </si>
  <si>
    <t>5</t>
  </si>
  <si>
    <t>6</t>
  </si>
  <si>
    <t>171201201</t>
  </si>
  <si>
    <t>Uložení sypaniny na skládku</t>
  </si>
  <si>
    <t>171201211</t>
  </si>
  <si>
    <t>SANACE PLOCH - komunikace</t>
  </si>
  <si>
    <t>m2</t>
  </si>
  <si>
    <t>NP</t>
  </si>
  <si>
    <t>7c</t>
  </si>
  <si>
    <t>Třídění odpadu na stavbě</t>
  </si>
  <si>
    <t>t</t>
  </si>
  <si>
    <t>CELKEM NOVÝ STAV</t>
  </si>
  <si>
    <t>PODKLAD PRO ZMĚNOVÝ LIST STAVBY č.2</t>
  </si>
  <si>
    <t>LIŠOV</t>
  </si>
  <si>
    <t>T.S.G.P s.r.o</t>
  </si>
  <si>
    <t>Služby Lišov</t>
  </si>
  <si>
    <t>Technické zázemí - SLUŽBY LIŠOV</t>
  </si>
  <si>
    <t>8a</t>
  </si>
  <si>
    <t>Sanace nevhodného podloží - SKLÁDKA</t>
  </si>
  <si>
    <t>M3</t>
  </si>
  <si>
    <t>152301102</t>
  </si>
  <si>
    <t>Vodorovné přemístění do 12000m výkopku/sypaniny</t>
  </si>
  <si>
    <t>997013501</t>
  </si>
  <si>
    <t>Odvoz odpadu na skládku Lišov 3 km</t>
  </si>
  <si>
    <t>Uložení sypaniny na skládky</t>
  </si>
  <si>
    <t>Poplatek za uložení stavebního odpadu - zeminy a kameniva na skládce</t>
  </si>
  <si>
    <t>997013831</t>
  </si>
  <si>
    <t>NÁZEV STAVBY</t>
  </si>
  <si>
    <t xml:space="preserve"> OZNÁMENÍ  ZMĚNY - ZMĚNOVÝ LIST :</t>
  </si>
  <si>
    <t xml:space="preserve">   Číslo :</t>
  </si>
  <si>
    <t xml:space="preserve"> ( méněpráce nebo vícepráce )</t>
  </si>
  <si>
    <t>Předmět změny :</t>
  </si>
  <si>
    <t xml:space="preserve">Důvod změny : </t>
  </si>
  <si>
    <t>Odkaz na rozpočtovou část:</t>
  </si>
  <si>
    <t>není</t>
  </si>
  <si>
    <t>Odkaz na výkresy:</t>
  </si>
  <si>
    <t>Odkaz na jinou část smlouvy:</t>
  </si>
  <si>
    <r>
      <t xml:space="preserve">POPIS ZMĚNY :  </t>
    </r>
    <r>
      <rPr>
        <sz val="10"/>
        <color indexed="8"/>
        <rFont val="Arial"/>
        <family val="2"/>
        <charset val="238"/>
      </rPr>
      <t xml:space="preserve">/ Popis původního řešení a nového řešení / </t>
    </r>
  </si>
  <si>
    <r>
      <t xml:space="preserve">VÝPOČET NÁKLADŮ ZMĚNY:    </t>
    </r>
    <r>
      <rPr>
        <sz val="10"/>
        <color indexed="8"/>
        <rFont val="Arial"/>
        <family val="2"/>
        <charset val="238"/>
      </rPr>
      <t>/ Viz samostatný rozpočet - nebo předběžný rozpočet /</t>
    </r>
  </si>
  <si>
    <t>CELKOVÁ CENA</t>
  </si>
  <si>
    <t>Kč</t>
  </si>
  <si>
    <t>Odsouhlasil a potvrdil:</t>
  </si>
  <si>
    <t>Zástupce objednatele:</t>
  </si>
  <si>
    <t>jméno</t>
  </si>
  <si>
    <t>podpis</t>
  </si>
  <si>
    <t>datum</t>
  </si>
  <si>
    <t>Zástupce zhotovitele (TSGP):</t>
  </si>
  <si>
    <t>Zástupce projektanta:</t>
  </si>
  <si>
    <t>neuvádí se</t>
  </si>
  <si>
    <t>Manažer projektu:</t>
  </si>
  <si>
    <r>
      <t xml:space="preserve">Toto </t>
    </r>
    <r>
      <rPr>
        <u/>
        <sz val="11"/>
        <color rgb="FF000000"/>
        <rFont val="Calibri"/>
        <family val="2"/>
        <charset val="238"/>
      </rPr>
      <t>Oznámení změny-Změnový list</t>
    </r>
    <r>
      <rPr>
        <sz val="10"/>
        <color indexed="8"/>
        <rFont val="Arial"/>
        <family val="2"/>
        <charset val="238"/>
      </rPr>
      <t xml:space="preserve"> </t>
    </r>
    <r>
      <rPr>
        <b/>
        <sz val="11"/>
        <color rgb="FF000000"/>
        <rFont val="Calibri"/>
        <family val="2"/>
        <charset val="238"/>
      </rPr>
      <t xml:space="preserve">nesmí být považován </t>
    </r>
    <r>
      <rPr>
        <sz val="10"/>
        <color indexed="8"/>
        <rFont val="Arial"/>
        <family val="2"/>
        <charset val="238"/>
      </rPr>
      <t xml:space="preserve">za </t>
    </r>
    <r>
      <rPr>
        <u/>
        <sz val="11"/>
        <color rgb="FF000000"/>
        <rFont val="Calibri"/>
        <family val="2"/>
        <charset val="238"/>
      </rPr>
      <t>Pokyn ke změně</t>
    </r>
    <r>
      <rPr>
        <sz val="10"/>
        <color indexed="8"/>
        <rFont val="Arial"/>
        <family val="2"/>
        <charset val="238"/>
      </rPr>
      <t>, jedná se pouze o Návrh</t>
    </r>
  </si>
  <si>
    <r>
      <t xml:space="preserve">na ocenění změny. </t>
    </r>
    <r>
      <rPr>
        <b/>
        <sz val="11"/>
        <color rgb="FF000000"/>
        <rFont val="Calibri"/>
        <family val="2"/>
        <charset val="238"/>
      </rPr>
      <t xml:space="preserve">Na základě potvrzení Změnového listu </t>
    </r>
    <r>
      <rPr>
        <sz val="10"/>
        <color indexed="8"/>
        <rFont val="Arial"/>
        <family val="2"/>
        <charset val="238"/>
      </rPr>
      <t xml:space="preserve">bude vystaven </t>
    </r>
    <r>
      <rPr>
        <b/>
        <u/>
        <sz val="11"/>
        <color rgb="FF000000"/>
        <rFont val="Calibri"/>
        <family val="2"/>
        <charset val="238"/>
      </rPr>
      <t>Pokyn ke změně</t>
    </r>
    <r>
      <rPr>
        <b/>
        <sz val="11"/>
        <color rgb="FF000000"/>
        <rFont val="Calibri"/>
        <family val="2"/>
        <charset val="238"/>
      </rPr>
      <t xml:space="preserve"> </t>
    </r>
  </si>
  <si>
    <r>
      <t xml:space="preserve">pokrývající daný rozsah prací a </t>
    </r>
    <r>
      <rPr>
        <b/>
        <sz val="11"/>
        <color rgb="FF000000"/>
        <rFont val="Calibri"/>
        <family val="2"/>
        <charset val="238"/>
      </rPr>
      <t>po jeho potvrzení budou práce zahájeny .</t>
    </r>
  </si>
  <si>
    <t>POKYN  KE  ZMĚNĚ  :</t>
  </si>
  <si>
    <t>Číslo :</t>
  </si>
  <si>
    <r>
      <t>V souladu s uzavřenou Smlouvou o dílo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u/>
        <sz val="11"/>
        <color rgb="FF000000"/>
        <rFont val="Calibri"/>
        <family val="2"/>
        <charset val="238"/>
      </rPr>
      <t>vydáváme pokyn, abyste provedli následující změnu</t>
    </r>
  </si>
  <si>
    <t>prováděného díla dle výše uvedeného  Oznámení změny - Změnového listu:</t>
  </si>
  <si>
    <t>Nový termín dokončení:</t>
  </si>
  <si>
    <t>má vliv na konečný termín</t>
  </si>
  <si>
    <t>Zodpovědný zástupce objednatele :</t>
  </si>
  <si>
    <t>Zodpovědný zástupce zhotovitele (TSGP):</t>
  </si>
  <si>
    <t xml:space="preserve"> </t>
  </si>
  <si>
    <t>Veškeré práce dle tohoto pokynu ke změně musí splňovat podmínky smlouvy o dílo.</t>
  </si>
  <si>
    <r>
      <t xml:space="preserve">Po potvrzení </t>
    </r>
    <r>
      <rPr>
        <sz val="10"/>
        <color indexed="8"/>
        <rFont val="Arial"/>
        <family val="2"/>
        <charset val="238"/>
      </rPr>
      <t xml:space="preserve">tohoto </t>
    </r>
    <r>
      <rPr>
        <u/>
        <sz val="11"/>
        <color rgb="FF000000"/>
        <rFont val="Calibri"/>
        <family val="2"/>
        <charset val="238"/>
      </rPr>
      <t>Pokynu ke změně,</t>
    </r>
    <r>
      <rPr>
        <sz val="10"/>
        <color indexed="8"/>
        <rFont val="Arial"/>
        <family val="2"/>
        <charset val="238"/>
      </rPr>
      <t xml:space="preserve"> pokrývající daný rozsah prací,</t>
    </r>
    <r>
      <rPr>
        <sz val="10"/>
        <color indexed="8"/>
        <rFont val="Arial"/>
        <family val="2"/>
        <charset val="238"/>
      </rPr>
      <t xml:space="preserve"> budou práce zahájeny.</t>
    </r>
  </si>
  <si>
    <t>ZL 002</t>
  </si>
  <si>
    <t>002</t>
  </si>
  <si>
    <t>DPH 21%</t>
  </si>
  <si>
    <t>CENA CELKEM</t>
  </si>
  <si>
    <t>Změna ceny vč DPH v Kč:</t>
  </si>
  <si>
    <t>1a</t>
  </si>
  <si>
    <t>1222102204</t>
  </si>
  <si>
    <t>Odkopávky a prokopávky nezapažené pro silnice v hornině tř 1 do 5000 m4</t>
  </si>
  <si>
    <t>Zjištěná vrstva byla pro budoucí únosnost zpevněné plochy nevyhovující a bylo nutné provést celkovou sanaci podloží</t>
  </si>
  <si>
    <t xml:space="preserve"> Byla odtěžena shora uvedená nevyhovují cívrstva</t>
  </si>
  <si>
    <t>Změna dle § 222 odst.6 ZZVZ  Ve spodní (severní) části areálu v ploše cca 472m2 byla při zemních pracech zjištěna mocnější vrstva v hloubce cca 1,3m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</si>
</sst>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dd\.mm\.yyyy"/>
    <numFmt numFmtId="165" formatCode="#,##0.000"/>
    <numFmt numFmtId="166" formatCode="dd&quot;.&quot;mm&quot;.&quot;yyyy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 CE"/>
    </font>
    <font>
      <b/>
      <sz val="11"/>
      <name val="Calibri"/>
      <family val="2"/>
      <charset val="238"/>
      <scheme val="minor"/>
    </font>
    <font>
      <sz val="10"/>
      <color rgb="FF969696"/>
      <name val="Arial CE"/>
    </font>
    <font>
      <sz val="10"/>
      <name val="Arial CE"/>
    </font>
    <font>
      <sz val="8"/>
      <color rgb="FF003366"/>
      <name val="Arial CE"/>
    </font>
    <font>
      <sz val="12"/>
      <color rgb="FF003366"/>
      <name val="Arial CE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rgb="FFFF0000"/>
      <name val="Arial CE"/>
    </font>
    <font>
      <sz val="10"/>
      <color rgb="FF000000"/>
      <name val="Helv"/>
      <charset val="238"/>
    </font>
    <font>
      <b/>
      <u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0"/>
      <color indexed="8"/>
      <name val="Arial"/>
      <family val="2"/>
      <charset val="238"/>
    </font>
    <font>
      <sz val="9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9"/>
      <color rgb="FF00B0F0"/>
      <name val="Arial CE"/>
      <charset val="238"/>
    </font>
    <font>
      <b/>
      <sz val="11"/>
      <color rgb="FF00B0F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</fills>
  <borders count="35">
    <border>
      <left/>
      <right/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rgb="FF969696"/>
      </left>
      <right style="hair">
        <color rgb="FF969696"/>
      </right>
      <top/>
      <bottom style="hair">
        <color rgb="FF96969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Border="0" applyProtection="0"/>
    <xf numFmtId="0" fontId="26" fillId="0" borderId="0"/>
  </cellStyleXfs>
  <cellXfs count="126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2" fillId="0" borderId="0" xfId="0" applyFont="1"/>
    <xf numFmtId="0" fontId="10" fillId="0" borderId="0" xfId="0" applyFont="1"/>
    <xf numFmtId="0" fontId="11" fillId="0" borderId="0" xfId="0" applyFont="1"/>
    <xf numFmtId="164" fontId="12" fillId="0" borderId="0" xfId="0" applyNumberFormat="1" applyFont="1" applyAlignment="1">
      <alignment horizontal="left" vertical="center"/>
    </xf>
    <xf numFmtId="4" fontId="9" fillId="0" borderId="8" xfId="0" applyNumberFormat="1" applyFont="1" applyBorder="1"/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18" fillId="0" borderId="0" xfId="2" applyFont="1"/>
    <xf numFmtId="0" fontId="16" fillId="2" borderId="12" xfId="2" applyFont="1" applyFill="1" applyBorder="1" applyAlignment="1">
      <alignment horizontal="right" vertical="center"/>
    </xf>
    <xf numFmtId="0" fontId="16" fillId="2" borderId="12" xfId="2" applyFont="1" applyFill="1" applyBorder="1" applyAlignment="1">
      <alignment horizontal="center" vertical="center"/>
    </xf>
    <xf numFmtId="49" fontId="20" fillId="0" borderId="10" xfId="2" applyNumberFormat="1" applyFont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3" borderId="14" xfId="2" applyFont="1" applyFill="1" applyBorder="1"/>
    <xf numFmtId="0" fontId="16" fillId="3" borderId="0" xfId="2" applyFont="1" applyFill="1"/>
    <xf numFmtId="0" fontId="16" fillId="0" borderId="15" xfId="2" applyFont="1" applyBorder="1"/>
    <xf numFmtId="0" fontId="16" fillId="3" borderId="9" xfId="2" applyFont="1" applyFill="1" applyBorder="1"/>
    <xf numFmtId="0" fontId="16" fillId="0" borderId="16" xfId="2" applyFont="1" applyBorder="1"/>
    <xf numFmtId="166" fontId="18" fillId="0" borderId="17" xfId="2" applyNumberFormat="1" applyFont="1" applyBorder="1" applyAlignment="1">
      <alignment horizontal="center"/>
    </xf>
    <xf numFmtId="0" fontId="16" fillId="0" borderId="14" xfId="2" applyFont="1" applyBorder="1"/>
    <xf numFmtId="0" fontId="16" fillId="0" borderId="9" xfId="2" applyFont="1" applyBorder="1"/>
    <xf numFmtId="0" fontId="16" fillId="0" borderId="19" xfId="2" applyFont="1" applyBorder="1" applyAlignment="1">
      <alignment horizontal="center"/>
    </xf>
    <xf numFmtId="0" fontId="18" fillId="0" borderId="19" xfId="2" applyFont="1" applyBorder="1"/>
    <xf numFmtId="166" fontId="16" fillId="0" borderId="20" xfId="2" applyNumberFormat="1" applyFont="1" applyBorder="1" applyAlignment="1">
      <alignment horizontal="center"/>
    </xf>
    <xf numFmtId="0" fontId="16" fillId="0" borderId="14" xfId="2" applyFont="1" applyBorder="1" applyAlignment="1">
      <alignment horizontal="left"/>
    </xf>
    <xf numFmtId="0" fontId="16" fillId="0" borderId="0" xfId="2" applyFont="1" applyAlignment="1">
      <alignment horizontal="left"/>
    </xf>
    <xf numFmtId="0" fontId="16" fillId="0" borderId="9" xfId="2" applyFont="1" applyBorder="1" applyAlignment="1">
      <alignment horizontal="left"/>
    </xf>
    <xf numFmtId="0" fontId="16" fillId="0" borderId="22" xfId="2" applyFont="1" applyBorder="1"/>
    <xf numFmtId="0" fontId="16" fillId="0" borderId="23" xfId="2" applyFont="1" applyBorder="1"/>
    <xf numFmtId="0" fontId="16" fillId="0" borderId="24" xfId="2" applyFont="1" applyBorder="1"/>
    <xf numFmtId="0" fontId="18" fillId="0" borderId="14" xfId="2" applyFont="1" applyBorder="1"/>
    <xf numFmtId="3" fontId="18" fillId="0" borderId="0" xfId="2" applyNumberFormat="1" applyFont="1" applyAlignment="1">
      <alignment horizontal="right"/>
    </xf>
    <xf numFmtId="3" fontId="18" fillId="0" borderId="0" xfId="2" applyNumberFormat="1" applyFont="1" applyAlignment="1">
      <alignment horizontal="left"/>
    </xf>
    <xf numFmtId="0" fontId="18" fillId="0" borderId="0" xfId="2" applyFont="1" applyAlignment="1">
      <alignment horizontal="left"/>
    </xf>
    <xf numFmtId="0" fontId="18" fillId="0" borderId="9" xfId="2" applyFont="1" applyBorder="1" applyAlignment="1">
      <alignment horizontal="left"/>
    </xf>
    <xf numFmtId="0" fontId="16" fillId="0" borderId="14" xfId="2" applyFont="1" applyBorder="1" applyAlignment="1">
      <alignment vertical="center"/>
    </xf>
    <xf numFmtId="0" fontId="16" fillId="0" borderId="0" xfId="2" applyFont="1" applyAlignment="1">
      <alignment vertical="center"/>
    </xf>
    <xf numFmtId="0" fontId="16" fillId="0" borderId="0" xfId="2" applyFont="1" applyAlignment="1">
      <alignment horizontal="right" vertical="center"/>
    </xf>
    <xf numFmtId="166" fontId="16" fillId="0" borderId="9" xfId="2" applyNumberFormat="1" applyFont="1" applyBorder="1" applyAlignment="1">
      <alignment horizontal="center" vertical="center"/>
    </xf>
    <xf numFmtId="0" fontId="16" fillId="0" borderId="0" xfId="2" applyFont="1" applyAlignment="1">
      <alignment horizontal="center" vertical="top"/>
    </xf>
    <xf numFmtId="0" fontId="16" fillId="0" borderId="27" xfId="2" applyFont="1" applyBorder="1" applyAlignment="1">
      <alignment horizontal="center" vertical="top"/>
    </xf>
    <xf numFmtId="166" fontId="22" fillId="0" borderId="9" xfId="2" applyNumberFormat="1" applyFont="1" applyBorder="1" applyAlignment="1">
      <alignment horizontal="left" vertical="center"/>
    </xf>
    <xf numFmtId="166" fontId="16" fillId="0" borderId="9" xfId="2" applyNumberFormat="1" applyFont="1" applyBorder="1" applyAlignment="1">
      <alignment horizontal="center"/>
    </xf>
    <xf numFmtId="0" fontId="18" fillId="2" borderId="28" xfId="2" applyFont="1" applyFill="1" applyBorder="1"/>
    <xf numFmtId="0" fontId="16" fillId="2" borderId="29" xfId="2" applyFont="1" applyFill="1" applyBorder="1"/>
    <xf numFmtId="0" fontId="16" fillId="2" borderId="29" xfId="2" applyFont="1" applyFill="1" applyBorder="1" applyAlignment="1">
      <alignment horizontal="left"/>
    </xf>
    <xf numFmtId="49" fontId="18" fillId="0" borderId="10" xfId="2" applyNumberFormat="1" applyFont="1" applyBorder="1" applyAlignment="1">
      <alignment horizontal="center"/>
    </xf>
    <xf numFmtId="0" fontId="16" fillId="2" borderId="30" xfId="2" applyFont="1" applyFill="1" applyBorder="1"/>
    <xf numFmtId="0" fontId="16" fillId="0" borderId="0" xfId="2" applyFont="1" applyAlignment="1">
      <alignment horizontal="right"/>
    </xf>
    <xf numFmtId="166" fontId="18" fillId="0" borderId="9" xfId="3" applyNumberFormat="1" applyFont="1" applyBorder="1" applyAlignment="1">
      <alignment horizontal="center"/>
    </xf>
    <xf numFmtId="0" fontId="18" fillId="0" borderId="9" xfId="2" applyFont="1" applyBorder="1"/>
    <xf numFmtId="0" fontId="16" fillId="0" borderId="23" xfId="2" applyFont="1" applyBorder="1" applyAlignment="1">
      <alignment horizontal="left"/>
    </xf>
    <xf numFmtId="166" fontId="16" fillId="0" borderId="9" xfId="2" applyNumberFormat="1" applyFont="1" applyBorder="1"/>
    <xf numFmtId="0" fontId="16" fillId="0" borderId="0" xfId="2" applyFont="1" applyAlignment="1">
      <alignment horizontal="center"/>
    </xf>
    <xf numFmtId="0" fontId="18" fillId="0" borderId="16" xfId="2" applyFont="1" applyBorder="1"/>
    <xf numFmtId="0" fontId="16" fillId="0" borderId="17" xfId="2" applyFont="1" applyBorder="1"/>
    <xf numFmtId="0" fontId="18" fillId="0" borderId="31" xfId="2" applyFont="1" applyBorder="1"/>
    <xf numFmtId="0" fontId="16" fillId="0" borderId="31" xfId="2" applyFont="1" applyBorder="1"/>
    <xf numFmtId="0" fontId="16" fillId="0" borderId="31" xfId="2" applyFont="1" applyBorder="1" applyAlignment="1">
      <alignment horizontal="left"/>
    </xf>
    <xf numFmtId="3" fontId="18" fillId="0" borderId="31" xfId="2" applyNumberFormat="1" applyFont="1" applyBorder="1" applyAlignment="1">
      <alignment horizontal="right"/>
    </xf>
    <xf numFmtId="3" fontId="18" fillId="0" borderId="31" xfId="2" applyNumberFormat="1" applyFont="1" applyBorder="1" applyAlignment="1">
      <alignment horizontal="left"/>
    </xf>
    <xf numFmtId="0" fontId="18" fillId="0" borderId="31" xfId="2" applyFont="1" applyBorder="1" applyAlignment="1">
      <alignment horizontal="left"/>
    </xf>
    <xf numFmtId="3" fontId="3" fillId="0" borderId="0" xfId="0" applyNumberFormat="1" applyFont="1"/>
    <xf numFmtId="166" fontId="18" fillId="0" borderId="0" xfId="2" applyNumberFormat="1" applyFont="1" applyAlignment="1">
      <alignment horizontal="center" wrapText="1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49" fontId="28" fillId="0" borderId="6" xfId="0" applyNumberFormat="1" applyFont="1" applyBorder="1" applyAlignment="1" applyProtection="1">
      <alignment horizontal="left" vertical="center" wrapText="1"/>
      <protection locked="0"/>
    </xf>
    <xf numFmtId="0" fontId="28" fillId="0" borderId="6" xfId="0" applyFont="1" applyBorder="1" applyAlignment="1" applyProtection="1">
      <alignment horizontal="left" vertical="center" wrapText="1"/>
      <protection locked="0"/>
    </xf>
    <xf numFmtId="0" fontId="28" fillId="0" borderId="2" xfId="0" applyFont="1" applyBorder="1" applyAlignment="1" applyProtection="1">
      <alignment horizontal="center" vertical="center" wrapText="1"/>
      <protection locked="0"/>
    </xf>
    <xf numFmtId="165" fontId="28" fillId="0" borderId="2" xfId="0" applyNumberFormat="1" applyFont="1" applyBorder="1" applyAlignment="1" applyProtection="1">
      <alignment vertical="center"/>
      <protection locked="0"/>
    </xf>
    <xf numFmtId="4" fontId="28" fillId="0" borderId="1" xfId="0" applyNumberFormat="1" applyFont="1" applyBorder="1" applyAlignment="1" applyProtection="1">
      <alignment vertical="center"/>
      <protection locked="0"/>
    </xf>
    <xf numFmtId="4" fontId="28" fillId="0" borderId="7" xfId="0" applyNumberFormat="1" applyFont="1" applyBorder="1" applyAlignment="1" applyProtection="1">
      <alignment vertical="center"/>
      <protection locked="0"/>
    </xf>
    <xf numFmtId="49" fontId="28" fillId="0" borderId="2" xfId="0" applyNumberFormat="1" applyFont="1" applyBorder="1" applyAlignment="1" applyProtection="1">
      <alignment horizontal="left" vertical="center" wrapText="1"/>
      <protection locked="0"/>
    </xf>
    <xf numFmtId="0" fontId="28" fillId="0" borderId="2" xfId="0" applyFont="1" applyBorder="1" applyAlignment="1" applyProtection="1">
      <alignment horizontal="left" vertical="center" wrapText="1"/>
      <protection locked="0"/>
    </xf>
    <xf numFmtId="0" fontId="30" fillId="0" borderId="5" xfId="0" applyFont="1" applyBorder="1"/>
    <xf numFmtId="0" fontId="31" fillId="0" borderId="3" xfId="0" applyFont="1" applyBorder="1"/>
    <xf numFmtId="44" fontId="30" fillId="0" borderId="4" xfId="1" applyFont="1" applyBorder="1"/>
    <xf numFmtId="0" fontId="28" fillId="0" borderId="2" xfId="0" applyFont="1" applyFill="1" applyBorder="1" applyAlignment="1" applyProtection="1">
      <alignment horizontal="center" vertical="center"/>
      <protection locked="0"/>
    </xf>
    <xf numFmtId="49" fontId="2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2" xfId="0" applyFont="1" applyFill="1" applyBorder="1" applyAlignment="1" applyProtection="1">
      <alignment horizontal="left" vertical="center" wrapText="1"/>
      <protection locked="0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165" fontId="28" fillId="0" borderId="2" xfId="0" applyNumberFormat="1" applyFont="1" applyFill="1" applyBorder="1" applyAlignment="1" applyProtection="1">
      <alignment vertical="center"/>
      <protection locked="0"/>
    </xf>
    <xf numFmtId="4" fontId="28" fillId="0" borderId="1" xfId="0" applyNumberFormat="1" applyFont="1" applyFill="1" applyBorder="1" applyAlignment="1" applyProtection="1">
      <alignment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49" fontId="28" fillId="0" borderId="7" xfId="0" applyNumberFormat="1" applyFont="1" applyBorder="1" applyAlignment="1" applyProtection="1">
      <alignment horizontal="left" vertical="center" wrapText="1"/>
      <protection locked="0"/>
    </xf>
    <xf numFmtId="0" fontId="28" fillId="0" borderId="7" xfId="0" applyFont="1" applyBorder="1" applyAlignment="1" applyProtection="1">
      <alignment horizontal="left" vertical="center" wrapText="1"/>
      <protection locked="0"/>
    </xf>
    <xf numFmtId="0" fontId="28" fillId="0" borderId="7" xfId="0" applyFont="1" applyBorder="1" applyAlignment="1" applyProtection="1">
      <alignment horizontal="center" vertical="center" wrapText="1"/>
      <protection locked="0"/>
    </xf>
    <xf numFmtId="165" fontId="28" fillId="0" borderId="7" xfId="0" applyNumberFormat="1" applyFont="1" applyBorder="1" applyAlignment="1" applyProtection="1">
      <alignment vertical="center"/>
      <protection locked="0"/>
    </xf>
    <xf numFmtId="4" fontId="28" fillId="0" borderId="32" xfId="0" applyNumberFormat="1" applyFont="1" applyBorder="1" applyAlignment="1" applyProtection="1">
      <alignment vertical="center"/>
      <protection locked="0"/>
    </xf>
    <xf numFmtId="0" fontId="29" fillId="0" borderId="32" xfId="0" applyFont="1" applyFill="1" applyBorder="1"/>
    <xf numFmtId="0" fontId="29" fillId="0" borderId="33" xfId="0" applyFont="1" applyBorder="1"/>
    <xf numFmtId="44" fontId="29" fillId="0" borderId="34" xfId="1" applyFont="1" applyBorder="1"/>
    <xf numFmtId="4" fontId="28" fillId="0" borderId="4" xfId="0" applyNumberFormat="1" applyFont="1" applyBorder="1" applyAlignment="1" applyProtection="1">
      <alignment vertical="center"/>
      <protection locked="0"/>
    </xf>
    <xf numFmtId="4" fontId="29" fillId="0" borderId="4" xfId="0" applyNumberFormat="1" applyFont="1" applyBorder="1"/>
    <xf numFmtId="4" fontId="28" fillId="0" borderId="4" xfId="0" applyNumberFormat="1" applyFont="1" applyFill="1" applyBorder="1" applyAlignment="1" applyProtection="1">
      <alignment vertical="center"/>
      <protection locked="0"/>
    </xf>
    <xf numFmtId="0" fontId="0" fillId="0" borderId="9" xfId="0" applyBorder="1"/>
    <xf numFmtId="0" fontId="18" fillId="2" borderId="9" xfId="2" applyFont="1" applyFill="1" applyBorder="1" applyAlignment="1">
      <alignment horizontal="center" vertical="center"/>
    </xf>
    <xf numFmtId="0" fontId="19" fillId="0" borderId="10" xfId="2" applyFont="1" applyBorder="1" applyAlignment="1">
      <alignment horizontal="center" vertical="center"/>
    </xf>
    <xf numFmtId="0" fontId="18" fillId="2" borderId="11" xfId="2" applyFont="1" applyFill="1" applyBorder="1" applyAlignment="1">
      <alignment horizontal="left" vertical="center"/>
    </xf>
    <xf numFmtId="0" fontId="0" fillId="0" borderId="18" xfId="0" applyBorder="1"/>
    <xf numFmtId="0" fontId="18" fillId="0" borderId="21" xfId="2" applyFont="1" applyBorder="1" applyAlignment="1">
      <alignment horizontal="left" wrapText="1"/>
    </xf>
    <xf numFmtId="0" fontId="16" fillId="0" borderId="27" xfId="2" applyFont="1" applyBorder="1" applyAlignment="1">
      <alignment horizontal="center" vertical="top"/>
    </xf>
    <xf numFmtId="0" fontId="18" fillId="0" borderId="9" xfId="2" applyFont="1" applyBorder="1" applyAlignment="1">
      <alignment horizontal="left"/>
    </xf>
    <xf numFmtId="0" fontId="18" fillId="0" borderId="0" xfId="2" applyFont="1" applyAlignment="1">
      <alignment horizontal="left"/>
    </xf>
    <xf numFmtId="0" fontId="18" fillId="0" borderId="25" xfId="2" applyFont="1" applyBorder="1" applyAlignment="1">
      <alignment horizontal="left"/>
    </xf>
    <xf numFmtId="0" fontId="18" fillId="0" borderId="26" xfId="2" applyFont="1" applyBorder="1" applyAlignment="1">
      <alignment horizontal="left" vertical="top" wrapText="1"/>
    </xf>
    <xf numFmtId="0" fontId="0" fillId="0" borderId="24" xfId="0" applyBorder="1"/>
    <xf numFmtId="0" fontId="0" fillId="0" borderId="21" xfId="0" applyBorder="1"/>
    <xf numFmtId="0" fontId="16" fillId="0" borderId="27" xfId="2" applyFont="1" applyBorder="1" applyAlignment="1">
      <alignment horizontal="center"/>
    </xf>
    <xf numFmtId="0" fontId="18" fillId="0" borderId="23" xfId="2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</cellXfs>
  <cellStyles count="4">
    <cellStyle name="Měna" xfId="1" builtinId="4"/>
    <cellStyle name="Normální" xfId="0" builtinId="0"/>
    <cellStyle name="Normální 2 3" xfId="3" xr:uid="{00000000-0005-0000-0000-000002000000}"/>
    <cellStyle name="Styl 1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opLeftCell="A10" workbookViewId="0">
      <selection activeCell="A18" sqref="A18:K20"/>
    </sheetView>
  </sheetViews>
  <sheetFormatPr defaultRowHeight="14.4" x14ac:dyDescent="0.3"/>
  <cols>
    <col min="10" max="10" width="13.6640625" customWidth="1"/>
    <col min="11" max="11" width="11.6640625" customWidth="1"/>
  </cols>
  <sheetData>
    <row r="1" spans="1:11" ht="15" thickBot="1" x14ac:dyDescent="0.35">
      <c r="A1" s="17"/>
      <c r="B1" s="18"/>
      <c r="C1" s="18"/>
      <c r="D1" s="18"/>
      <c r="E1" s="18"/>
      <c r="F1" s="18"/>
      <c r="G1" s="19"/>
      <c r="H1" s="18"/>
      <c r="I1" s="18"/>
      <c r="J1" s="19"/>
      <c r="K1" s="20"/>
    </row>
    <row r="2" spans="1:11" ht="18" thickBot="1" x14ac:dyDescent="0.35">
      <c r="A2" s="108" t="s">
        <v>43</v>
      </c>
      <c r="B2" s="108"/>
      <c r="C2" s="109" t="s">
        <v>32</v>
      </c>
      <c r="D2" s="109"/>
      <c r="E2" s="109"/>
      <c r="F2" s="109"/>
      <c r="G2" s="109"/>
      <c r="H2" s="109"/>
      <c r="I2" s="109"/>
      <c r="J2" s="109"/>
      <c r="K2" s="109"/>
    </row>
    <row r="3" spans="1:11" ht="15" thickBot="1" x14ac:dyDescent="0.3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21.6" thickBot="1" x14ac:dyDescent="0.35">
      <c r="A4" s="110" t="s">
        <v>44</v>
      </c>
      <c r="B4" s="110"/>
      <c r="C4" s="110"/>
      <c r="D4" s="110"/>
      <c r="E4" s="110"/>
      <c r="F4" s="110"/>
      <c r="G4" s="110"/>
      <c r="H4" s="21" t="s">
        <v>45</v>
      </c>
      <c r="I4" s="22"/>
      <c r="J4" s="23" t="s">
        <v>80</v>
      </c>
      <c r="K4" s="24"/>
    </row>
    <row r="5" spans="1:11" ht="15" thickBot="1" x14ac:dyDescent="0.35">
      <c r="A5" s="25"/>
      <c r="B5" s="26"/>
      <c r="C5" s="26"/>
      <c r="D5" s="26"/>
      <c r="E5" s="26"/>
      <c r="F5" s="26"/>
      <c r="G5" s="26"/>
      <c r="H5" s="26"/>
      <c r="I5" s="26"/>
      <c r="J5" s="27"/>
      <c r="K5" s="28"/>
    </row>
    <row r="6" spans="1:11" ht="15" thickBot="1" x14ac:dyDescent="0.35">
      <c r="A6" s="29" t="s">
        <v>46</v>
      </c>
      <c r="B6" s="27"/>
      <c r="C6" s="27"/>
      <c r="D6" s="27"/>
      <c r="E6" s="27"/>
      <c r="F6" s="27"/>
      <c r="G6" s="27"/>
      <c r="H6" s="27"/>
      <c r="I6" s="27"/>
      <c r="J6" s="27" t="s">
        <v>6</v>
      </c>
      <c r="K6" s="30">
        <v>43726</v>
      </c>
    </row>
    <row r="7" spans="1:11" ht="15" thickBot="1" x14ac:dyDescent="0.35">
      <c r="A7" s="31"/>
      <c r="B7" s="18"/>
      <c r="C7" s="18"/>
      <c r="D7" s="18"/>
      <c r="E7" s="18"/>
      <c r="F7" s="18"/>
      <c r="G7" s="18"/>
      <c r="H7" s="18"/>
      <c r="I7" s="18"/>
      <c r="J7" s="18"/>
      <c r="K7" s="32"/>
    </row>
    <row r="8" spans="1:11" x14ac:dyDescent="0.3">
      <c r="A8" s="111"/>
      <c r="B8" s="111"/>
      <c r="C8" s="111"/>
      <c r="D8" s="111"/>
      <c r="E8" s="111"/>
      <c r="F8" s="111"/>
      <c r="G8" s="111"/>
      <c r="H8" s="111"/>
      <c r="I8" s="33"/>
      <c r="J8" s="34"/>
      <c r="K8" s="35"/>
    </row>
    <row r="9" spans="1:11" ht="24.6" customHeight="1" x14ac:dyDescent="0.3">
      <c r="A9" s="31" t="s">
        <v>47</v>
      </c>
      <c r="B9" s="18"/>
      <c r="C9" s="112" t="s">
        <v>90</v>
      </c>
      <c r="D9" s="112"/>
      <c r="E9" s="112"/>
      <c r="F9" s="112"/>
      <c r="G9" s="112"/>
      <c r="H9" s="112"/>
      <c r="I9" s="112"/>
      <c r="J9" s="112"/>
      <c r="K9" s="112"/>
    </row>
    <row r="10" spans="1:11" x14ac:dyDescent="0.3">
      <c r="A10" s="31"/>
      <c r="B10" s="18"/>
      <c r="C10" s="107"/>
      <c r="D10" s="107"/>
      <c r="E10" s="107"/>
      <c r="F10" s="107"/>
      <c r="G10" s="107"/>
      <c r="H10" s="107"/>
      <c r="I10" s="107"/>
      <c r="J10" s="107"/>
      <c r="K10" s="107"/>
    </row>
    <row r="11" spans="1:11" ht="31.2" customHeight="1" x14ac:dyDescent="0.3">
      <c r="A11" s="36" t="s">
        <v>48</v>
      </c>
      <c r="B11" s="37"/>
      <c r="C11" s="112" t="s">
        <v>88</v>
      </c>
      <c r="D11" s="112"/>
      <c r="E11" s="112"/>
      <c r="F11" s="112"/>
      <c r="G11" s="112"/>
      <c r="H11" s="112"/>
      <c r="I11" s="112"/>
      <c r="J11" s="112"/>
      <c r="K11" s="112"/>
    </row>
    <row r="12" spans="1:11" x14ac:dyDescent="0.3">
      <c r="A12" s="31"/>
      <c r="B12" s="18"/>
      <c r="C12" s="18"/>
      <c r="D12" s="18"/>
      <c r="E12" s="18"/>
      <c r="F12" s="18"/>
      <c r="G12" s="18"/>
      <c r="H12" s="18"/>
      <c r="I12" s="18"/>
      <c r="J12" s="18"/>
      <c r="K12" s="32"/>
    </row>
    <row r="13" spans="1:11" x14ac:dyDescent="0.3">
      <c r="A13" s="31" t="s">
        <v>49</v>
      </c>
      <c r="B13" s="18"/>
      <c r="C13" s="18"/>
      <c r="D13" s="114"/>
      <c r="E13" s="114"/>
      <c r="F13" s="114"/>
      <c r="G13" s="114"/>
      <c r="H13" s="114"/>
      <c r="I13" s="114"/>
      <c r="J13" s="114"/>
      <c r="K13" s="114"/>
    </row>
    <row r="14" spans="1:11" x14ac:dyDescent="0.3">
      <c r="A14" s="31" t="s">
        <v>51</v>
      </c>
      <c r="B14" s="18"/>
      <c r="C14" s="115"/>
      <c r="D14" s="115"/>
      <c r="E14" s="115"/>
      <c r="F14" s="115"/>
      <c r="G14" s="115"/>
      <c r="H14" s="115"/>
      <c r="I14" s="115"/>
      <c r="J14" s="115"/>
      <c r="K14" s="38"/>
    </row>
    <row r="15" spans="1:11" x14ac:dyDescent="0.3">
      <c r="A15" s="39" t="s">
        <v>52</v>
      </c>
      <c r="B15" s="40"/>
      <c r="C15" s="40"/>
      <c r="D15" s="40"/>
      <c r="E15" s="40" t="s">
        <v>50</v>
      </c>
      <c r="F15" s="40"/>
      <c r="G15" s="40"/>
      <c r="H15" s="40"/>
      <c r="I15" s="40"/>
      <c r="J15" s="40"/>
      <c r="K15" s="41"/>
    </row>
    <row r="16" spans="1:11" x14ac:dyDescent="0.3">
      <c r="A16" s="116" t="s">
        <v>53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x14ac:dyDescent="0.3">
      <c r="A17" s="42"/>
      <c r="B17" s="107"/>
      <c r="C17" s="107"/>
      <c r="D17" s="107"/>
      <c r="E17" s="107"/>
      <c r="F17" s="107"/>
      <c r="G17" s="107"/>
      <c r="H17" s="107"/>
      <c r="I17" s="107"/>
      <c r="J17" s="107"/>
      <c r="K17" s="107"/>
    </row>
    <row r="18" spans="1:11" x14ac:dyDescent="0.3">
      <c r="A18" s="117" t="s">
        <v>89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</row>
    <row r="19" spans="1:11" x14ac:dyDescent="0.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</row>
    <row r="20" spans="1:11" x14ac:dyDescent="0.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</row>
    <row r="21" spans="1:11" x14ac:dyDescent="0.3">
      <c r="A21" s="31"/>
      <c r="B21" s="107"/>
      <c r="C21" s="107"/>
      <c r="D21" s="107"/>
      <c r="E21" s="107"/>
      <c r="F21" s="107"/>
      <c r="G21" s="107"/>
      <c r="H21" s="107"/>
      <c r="I21" s="107"/>
      <c r="J21" s="107"/>
      <c r="K21" s="107"/>
    </row>
    <row r="22" spans="1:11" x14ac:dyDescent="0.3">
      <c r="A22" s="31"/>
      <c r="B22" s="107"/>
      <c r="C22" s="107"/>
      <c r="D22" s="107"/>
      <c r="E22" s="107"/>
      <c r="F22" s="107"/>
      <c r="G22" s="107"/>
      <c r="H22" s="107"/>
      <c r="I22" s="107"/>
      <c r="J22" s="107"/>
      <c r="K22" s="107"/>
    </row>
    <row r="23" spans="1:11" x14ac:dyDescent="0.3">
      <c r="A23" s="39"/>
      <c r="B23" s="118"/>
      <c r="C23" s="118"/>
      <c r="D23" s="118"/>
      <c r="E23" s="118"/>
      <c r="F23" s="118"/>
      <c r="G23" s="118"/>
      <c r="H23" s="118"/>
      <c r="I23" s="118"/>
      <c r="J23" s="118"/>
      <c r="K23" s="118"/>
    </row>
    <row r="24" spans="1:11" x14ac:dyDescent="0.3">
      <c r="A24" s="31"/>
      <c r="B24" s="119"/>
      <c r="C24" s="119"/>
      <c r="D24" s="119"/>
      <c r="E24" s="119"/>
      <c r="F24" s="119"/>
      <c r="G24" s="119"/>
      <c r="H24" s="119"/>
      <c r="I24" s="119"/>
      <c r="J24" s="119"/>
      <c r="K24" s="119"/>
    </row>
    <row r="25" spans="1:11" x14ac:dyDescent="0.3">
      <c r="A25" s="39"/>
      <c r="B25" s="118"/>
      <c r="C25" s="118"/>
      <c r="D25" s="118"/>
      <c r="E25" s="118"/>
      <c r="F25" s="118"/>
      <c r="G25" s="118"/>
      <c r="H25" s="118"/>
      <c r="I25" s="118"/>
      <c r="J25" s="118"/>
      <c r="K25" s="118"/>
    </row>
    <row r="26" spans="1:11" x14ac:dyDescent="0.3">
      <c r="A26" s="42" t="s">
        <v>54</v>
      </c>
      <c r="B26" s="18"/>
      <c r="C26" s="18"/>
      <c r="D26" s="18"/>
      <c r="E26" s="18"/>
      <c r="F26" s="18"/>
      <c r="G26" s="18"/>
      <c r="H26" s="18"/>
      <c r="I26" s="18"/>
      <c r="J26" s="18"/>
      <c r="K26" s="32"/>
    </row>
    <row r="27" spans="1:11" x14ac:dyDescent="0.3">
      <c r="A27" s="31"/>
      <c r="B27" s="18"/>
      <c r="C27" s="18"/>
      <c r="D27" s="18"/>
      <c r="E27" s="18"/>
      <c r="F27" s="18"/>
      <c r="G27" s="18"/>
      <c r="H27" s="18"/>
      <c r="I27" s="18"/>
      <c r="J27" s="18"/>
      <c r="K27" s="32"/>
    </row>
    <row r="28" spans="1:11" x14ac:dyDescent="0.3">
      <c r="A28" s="31"/>
      <c r="B28" s="20" t="s">
        <v>55</v>
      </c>
      <c r="C28" s="18"/>
      <c r="D28" s="37"/>
      <c r="E28" s="43">
        <f>SUM('vlastní rozpočet k ZL'!I28)</f>
        <v>321831.29000000004</v>
      </c>
      <c r="F28" s="44" t="s">
        <v>56</v>
      </c>
      <c r="G28" s="45"/>
      <c r="H28" s="45"/>
      <c r="I28" s="45"/>
      <c r="J28" s="45"/>
      <c r="K28" s="46"/>
    </row>
    <row r="29" spans="1:11" x14ac:dyDescent="0.3">
      <c r="A29" s="31"/>
      <c r="B29" s="68" t="s">
        <v>82</v>
      </c>
      <c r="C29" s="69"/>
      <c r="D29" s="70"/>
      <c r="E29" s="71">
        <f>SUM(E28*0.21)</f>
        <v>67584.570900000006</v>
      </c>
      <c r="F29" s="72" t="s">
        <v>56</v>
      </c>
      <c r="G29" s="73"/>
      <c r="H29" s="45"/>
      <c r="I29" s="45"/>
      <c r="J29" s="45"/>
      <c r="K29" s="46"/>
    </row>
    <row r="30" spans="1:11" x14ac:dyDescent="0.3">
      <c r="A30" s="31"/>
      <c r="B30" s="20" t="s">
        <v>83</v>
      </c>
      <c r="C30" s="18"/>
      <c r="D30" s="37"/>
      <c r="E30" s="43">
        <f>SUM(E28:E29)</f>
        <v>389415.86090000003</v>
      </c>
      <c r="F30" s="44" t="s">
        <v>56</v>
      </c>
      <c r="G30" s="45"/>
      <c r="H30" s="45"/>
      <c r="I30" s="45"/>
      <c r="J30" s="45"/>
      <c r="K30" s="46"/>
    </row>
    <row r="31" spans="1:11" x14ac:dyDescent="0.3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1"/>
    </row>
    <row r="32" spans="1:11" x14ac:dyDescent="0.3">
      <c r="A32" s="42" t="s">
        <v>57</v>
      </c>
      <c r="B32" s="18"/>
      <c r="C32" s="18"/>
      <c r="D32" s="18"/>
      <c r="E32" s="18"/>
      <c r="F32" s="18"/>
      <c r="G32" s="18"/>
      <c r="H32" s="18"/>
      <c r="I32" s="18"/>
      <c r="J32" s="18"/>
      <c r="K32" s="32"/>
    </row>
    <row r="33" spans="1:11" x14ac:dyDescent="0.3">
      <c r="A33" s="31"/>
      <c r="B33" s="18"/>
      <c r="C33" s="18"/>
      <c r="D33" s="18"/>
      <c r="E33" s="18"/>
      <c r="F33" s="18"/>
      <c r="G33" s="18"/>
      <c r="H33" s="18"/>
      <c r="I33" s="18"/>
      <c r="J33" s="18"/>
      <c r="K33" s="32"/>
    </row>
    <row r="34" spans="1:11" x14ac:dyDescent="0.3">
      <c r="A34" s="47" t="s">
        <v>58</v>
      </c>
      <c r="B34" s="48"/>
      <c r="C34" s="48"/>
      <c r="D34" s="48"/>
      <c r="E34" s="48"/>
      <c r="F34" s="48"/>
      <c r="G34" s="48"/>
      <c r="H34" s="48"/>
      <c r="I34" s="48"/>
      <c r="J34" s="49"/>
      <c r="K34" s="50"/>
    </row>
    <row r="35" spans="1:11" x14ac:dyDescent="0.3">
      <c r="A35" s="47"/>
      <c r="B35" s="48"/>
      <c r="C35" s="48"/>
      <c r="D35" s="113" t="s">
        <v>59</v>
      </c>
      <c r="E35" s="113"/>
      <c r="F35" s="51"/>
      <c r="G35" s="113" t="s">
        <v>60</v>
      </c>
      <c r="H35" s="113"/>
      <c r="I35" s="51"/>
      <c r="J35" s="52" t="s">
        <v>61</v>
      </c>
      <c r="K35" s="53"/>
    </row>
    <row r="36" spans="1:11" x14ac:dyDescent="0.3">
      <c r="A36" s="47" t="s">
        <v>62</v>
      </c>
      <c r="B36" s="48"/>
      <c r="C36" s="48"/>
      <c r="D36" s="48"/>
      <c r="E36" s="48"/>
      <c r="F36" s="48"/>
      <c r="G36" s="48"/>
      <c r="H36" s="48"/>
      <c r="I36" s="48"/>
      <c r="J36" s="49"/>
      <c r="K36" s="50"/>
    </row>
    <row r="37" spans="1:11" x14ac:dyDescent="0.3">
      <c r="A37" s="47"/>
      <c r="B37" s="48"/>
      <c r="C37" s="48"/>
      <c r="D37" s="113" t="s">
        <v>59</v>
      </c>
      <c r="E37" s="113"/>
      <c r="F37" s="51"/>
      <c r="G37" s="113" t="s">
        <v>60</v>
      </c>
      <c r="H37" s="113"/>
      <c r="I37" s="51"/>
      <c r="J37" s="52" t="s">
        <v>61</v>
      </c>
      <c r="K37" s="50"/>
    </row>
    <row r="38" spans="1:11" x14ac:dyDescent="0.3">
      <c r="A38" s="47" t="s">
        <v>63</v>
      </c>
      <c r="B38" s="48"/>
      <c r="C38" s="48"/>
      <c r="D38" s="121" t="s">
        <v>64</v>
      </c>
      <c r="E38" s="121"/>
      <c r="F38" s="48"/>
      <c r="G38" s="48"/>
      <c r="H38" s="48"/>
      <c r="I38" s="48"/>
      <c r="J38" s="49"/>
      <c r="K38" s="50"/>
    </row>
    <row r="39" spans="1:11" x14ac:dyDescent="0.3">
      <c r="A39" s="47"/>
      <c r="B39" s="48"/>
      <c r="C39" s="48"/>
      <c r="D39" s="113" t="s">
        <v>59</v>
      </c>
      <c r="E39" s="113"/>
      <c r="F39" s="51"/>
      <c r="G39" s="113" t="s">
        <v>60</v>
      </c>
      <c r="H39" s="113"/>
      <c r="I39" s="51"/>
      <c r="J39" s="52" t="s">
        <v>61</v>
      </c>
      <c r="K39" s="50"/>
    </row>
    <row r="40" spans="1:11" x14ac:dyDescent="0.3">
      <c r="A40" s="47" t="s">
        <v>65</v>
      </c>
      <c r="B40" s="48"/>
      <c r="C40" s="48"/>
      <c r="D40" s="121" t="s">
        <v>64</v>
      </c>
      <c r="E40" s="121"/>
      <c r="F40" s="48"/>
      <c r="G40" s="48"/>
      <c r="H40" s="48"/>
      <c r="I40" s="48"/>
      <c r="J40" s="49"/>
      <c r="K40" s="50"/>
    </row>
    <row r="41" spans="1:11" x14ac:dyDescent="0.3">
      <c r="A41" s="31"/>
      <c r="B41" s="18"/>
      <c r="C41" s="18"/>
      <c r="D41" s="113" t="s">
        <v>59</v>
      </c>
      <c r="E41" s="113"/>
      <c r="F41" s="51"/>
      <c r="G41" s="113" t="s">
        <v>60</v>
      </c>
      <c r="H41" s="113"/>
      <c r="I41" s="51"/>
      <c r="J41" s="52" t="s">
        <v>61</v>
      </c>
      <c r="K41" s="54"/>
    </row>
    <row r="42" spans="1:11" x14ac:dyDescent="0.3">
      <c r="A42" s="31"/>
      <c r="B42" s="18"/>
      <c r="C42" s="18"/>
      <c r="D42" s="18"/>
      <c r="E42" s="18"/>
      <c r="F42" s="18"/>
      <c r="G42" s="18"/>
      <c r="H42" s="18"/>
      <c r="I42" s="18"/>
      <c r="J42" s="18"/>
      <c r="K42" s="32"/>
    </row>
    <row r="43" spans="1:11" x14ac:dyDescent="0.3">
      <c r="A43" s="31" t="s">
        <v>66</v>
      </c>
      <c r="B43" s="18"/>
      <c r="C43" s="18"/>
      <c r="D43" s="18"/>
      <c r="E43" s="18"/>
      <c r="F43" s="18"/>
      <c r="G43" s="18"/>
      <c r="H43" s="18"/>
      <c r="I43" s="18"/>
      <c r="J43" s="18"/>
      <c r="K43" s="32"/>
    </row>
    <row r="44" spans="1:11" x14ac:dyDescent="0.3">
      <c r="A44" s="31" t="s">
        <v>67</v>
      </c>
      <c r="B44" s="18"/>
      <c r="C44" s="18"/>
      <c r="D44" s="18"/>
      <c r="E44" s="18"/>
      <c r="F44" s="18"/>
      <c r="G44" s="18"/>
      <c r="H44" s="18"/>
      <c r="I44" s="18"/>
      <c r="J44" s="18"/>
      <c r="K44" s="32"/>
    </row>
    <row r="45" spans="1:11" ht="15" thickBot="1" x14ac:dyDescent="0.35">
      <c r="A45" s="31" t="s">
        <v>68</v>
      </c>
      <c r="B45" s="18"/>
      <c r="C45" s="18"/>
      <c r="D45" s="18"/>
      <c r="E45" s="18"/>
      <c r="F45" s="18"/>
      <c r="G45" s="18"/>
      <c r="H45" s="18"/>
      <c r="I45" s="18"/>
      <c r="J45" s="18"/>
      <c r="K45" s="32"/>
    </row>
    <row r="46" spans="1:11" ht="15" thickBot="1" x14ac:dyDescent="0.35">
      <c r="A46" s="55" t="s">
        <v>69</v>
      </c>
      <c r="B46" s="56"/>
      <c r="C46" s="56"/>
      <c r="D46" s="56"/>
      <c r="E46" s="56"/>
      <c r="F46" s="56"/>
      <c r="G46" s="56"/>
      <c r="H46" s="56"/>
      <c r="I46" s="57" t="s">
        <v>70</v>
      </c>
      <c r="J46" s="58" t="s">
        <v>81</v>
      </c>
      <c r="K46" s="59"/>
    </row>
    <row r="47" spans="1:11" x14ac:dyDescent="0.3">
      <c r="A47" s="31"/>
      <c r="B47" s="18"/>
      <c r="C47" s="18"/>
      <c r="D47" s="18"/>
      <c r="E47" s="18"/>
      <c r="F47" s="18"/>
      <c r="G47" s="18"/>
      <c r="H47" s="18"/>
      <c r="I47" s="18"/>
      <c r="J47" s="18"/>
      <c r="K47" s="32"/>
    </row>
    <row r="48" spans="1:11" x14ac:dyDescent="0.3">
      <c r="A48" s="31" t="s">
        <v>71</v>
      </c>
      <c r="B48" s="18"/>
      <c r="C48" s="18"/>
      <c r="D48" s="18"/>
      <c r="E48" s="18"/>
      <c r="F48" s="18"/>
      <c r="G48" s="18"/>
      <c r="H48" s="18"/>
      <c r="I48" s="18"/>
      <c r="J48" s="18"/>
      <c r="K48" s="32"/>
    </row>
    <row r="49" spans="1:11" x14ac:dyDescent="0.3">
      <c r="A49" s="31" t="s">
        <v>72</v>
      </c>
      <c r="B49" s="18"/>
      <c r="C49" s="18"/>
      <c r="D49" s="18"/>
      <c r="E49" s="18"/>
      <c r="F49" s="18"/>
      <c r="G49" s="18"/>
      <c r="H49" s="18"/>
      <c r="I49" s="18"/>
      <c r="J49" s="18"/>
      <c r="K49" s="32"/>
    </row>
    <row r="50" spans="1:11" x14ac:dyDescent="0.3">
      <c r="A50" s="31"/>
      <c r="B50" s="18"/>
      <c r="C50" s="18"/>
      <c r="D50" s="18"/>
      <c r="E50" s="18"/>
      <c r="F50" s="18"/>
      <c r="G50" s="18"/>
      <c r="H50" s="18"/>
      <c r="I50" s="18"/>
      <c r="J50" s="18"/>
      <c r="K50" s="32"/>
    </row>
    <row r="51" spans="1:11" ht="27.6" x14ac:dyDescent="0.3">
      <c r="A51" s="31" t="s">
        <v>84</v>
      </c>
      <c r="B51" s="18"/>
      <c r="C51" s="43"/>
      <c r="D51" s="74">
        <f>SUM(E30)</f>
        <v>389415.86090000003</v>
      </c>
      <c r="E51" s="20" t="s">
        <v>56</v>
      </c>
      <c r="F51" s="60"/>
      <c r="G51" s="60"/>
      <c r="H51" s="60"/>
      <c r="I51" s="60" t="s">
        <v>73</v>
      </c>
      <c r="J51" s="75" t="s">
        <v>74</v>
      </c>
      <c r="K51" s="61"/>
    </row>
    <row r="52" spans="1:11" x14ac:dyDescent="0.3">
      <c r="A52" s="31"/>
      <c r="B52" s="18"/>
      <c r="C52" s="18"/>
      <c r="D52" s="18"/>
      <c r="E52" s="18"/>
      <c r="F52" s="18"/>
      <c r="G52" s="18"/>
      <c r="H52" s="18"/>
      <c r="I52" s="18"/>
      <c r="J52" s="20"/>
      <c r="K52" s="62"/>
    </row>
    <row r="53" spans="1:11" x14ac:dyDescent="0.3">
      <c r="A53" s="31"/>
      <c r="B53" s="18"/>
      <c r="C53" s="18"/>
      <c r="D53" s="18"/>
      <c r="E53" s="18"/>
      <c r="F53" s="18"/>
      <c r="G53" s="18"/>
      <c r="H53" s="18"/>
      <c r="I53" s="18"/>
      <c r="J53" s="18"/>
      <c r="K53" s="32"/>
    </row>
    <row r="54" spans="1:11" x14ac:dyDescent="0.3">
      <c r="A54" s="31" t="s">
        <v>75</v>
      </c>
      <c r="B54" s="18"/>
      <c r="C54" s="18"/>
      <c r="D54" s="18"/>
      <c r="E54" s="18"/>
      <c r="F54" s="18"/>
      <c r="G54" s="18"/>
      <c r="H54" s="18"/>
      <c r="I54" s="18"/>
      <c r="J54" s="18"/>
      <c r="K54" s="32"/>
    </row>
    <row r="55" spans="1:11" x14ac:dyDescent="0.3">
      <c r="A55" s="31"/>
      <c r="B55" s="18"/>
      <c r="C55" s="37"/>
      <c r="D55" s="37"/>
      <c r="E55" s="63"/>
      <c r="F55" s="37"/>
      <c r="G55" s="18"/>
      <c r="H55" s="18"/>
      <c r="I55" s="18"/>
      <c r="J55" s="18"/>
      <c r="K55" s="32"/>
    </row>
    <row r="56" spans="1:11" x14ac:dyDescent="0.3">
      <c r="A56" s="31"/>
      <c r="B56" s="18"/>
      <c r="C56" s="37"/>
      <c r="D56" s="37"/>
      <c r="E56" s="120" t="s">
        <v>60</v>
      </c>
      <c r="F56" s="120"/>
      <c r="G56" s="120"/>
      <c r="H56" s="18"/>
      <c r="I56" s="120" t="s">
        <v>61</v>
      </c>
      <c r="J56" s="120"/>
      <c r="K56" s="64"/>
    </row>
    <row r="57" spans="1:11" x14ac:dyDescent="0.3">
      <c r="A57" s="31"/>
      <c r="B57" s="18"/>
      <c r="C57" s="37"/>
      <c r="D57" s="37"/>
      <c r="E57" s="37"/>
      <c r="F57" s="37"/>
      <c r="G57" s="18"/>
      <c r="H57" s="18"/>
      <c r="I57" s="18"/>
      <c r="J57" s="18"/>
      <c r="K57" s="64"/>
    </row>
    <row r="58" spans="1:11" x14ac:dyDescent="0.3">
      <c r="A58" s="31" t="s">
        <v>76</v>
      </c>
      <c r="B58" s="18"/>
      <c r="C58" s="18"/>
      <c r="D58" s="18"/>
      <c r="E58" s="18" t="s">
        <v>77</v>
      </c>
      <c r="F58" s="18"/>
      <c r="G58" s="18"/>
      <c r="H58" s="18"/>
      <c r="I58" s="18"/>
      <c r="J58" s="18"/>
      <c r="K58" s="32"/>
    </row>
    <row r="59" spans="1:11" x14ac:dyDescent="0.3">
      <c r="A59" s="31"/>
      <c r="B59" s="18"/>
      <c r="C59" s="37"/>
      <c r="D59" s="37"/>
      <c r="E59" s="63"/>
      <c r="F59" s="37"/>
      <c r="G59" s="18"/>
      <c r="H59" s="18"/>
      <c r="I59" s="18"/>
      <c r="J59" s="18"/>
      <c r="K59" s="32"/>
    </row>
    <row r="60" spans="1:11" x14ac:dyDescent="0.3">
      <c r="A60" s="31"/>
      <c r="B60" s="18"/>
      <c r="C60" s="37"/>
      <c r="D60" s="37"/>
      <c r="E60" s="120" t="s">
        <v>60</v>
      </c>
      <c r="F60" s="120"/>
      <c r="G60" s="120"/>
      <c r="H60" s="18"/>
      <c r="I60" s="120" t="s">
        <v>61</v>
      </c>
      <c r="J60" s="120"/>
      <c r="K60" s="54"/>
    </row>
    <row r="61" spans="1:11" x14ac:dyDescent="0.3">
      <c r="A61" s="31"/>
      <c r="B61" s="18"/>
      <c r="C61" s="37"/>
      <c r="D61" s="37"/>
      <c r="E61" s="65"/>
      <c r="F61" s="65"/>
      <c r="G61" s="65"/>
      <c r="H61" s="18"/>
      <c r="I61" s="65"/>
      <c r="J61" s="65"/>
      <c r="K61" s="54"/>
    </row>
    <row r="62" spans="1:11" x14ac:dyDescent="0.3">
      <c r="A62" s="31" t="s">
        <v>78</v>
      </c>
      <c r="B62" s="18"/>
      <c r="C62" s="18"/>
      <c r="D62" s="18"/>
      <c r="E62" s="18"/>
      <c r="F62" s="18"/>
      <c r="G62" s="18"/>
      <c r="H62" s="18"/>
      <c r="I62" s="18"/>
      <c r="J62" s="18"/>
      <c r="K62" s="32"/>
    </row>
    <row r="63" spans="1:11" ht="15" thickBot="1" x14ac:dyDescent="0.35">
      <c r="A63" s="66" t="s">
        <v>79</v>
      </c>
      <c r="B63" s="27"/>
      <c r="C63" s="27"/>
      <c r="D63" s="27"/>
      <c r="E63" s="27"/>
      <c r="F63" s="27"/>
      <c r="G63" s="27"/>
      <c r="H63" s="27"/>
      <c r="I63" s="27"/>
      <c r="J63" s="27"/>
      <c r="K63" s="67"/>
    </row>
  </sheetData>
  <mergeCells count="31">
    <mergeCell ref="E56:G56"/>
    <mergeCell ref="I56:J56"/>
    <mergeCell ref="E60:G60"/>
    <mergeCell ref="I60:J60"/>
    <mergeCell ref="D37:E37"/>
    <mergeCell ref="G37:H37"/>
    <mergeCell ref="D39:E39"/>
    <mergeCell ref="G39:H39"/>
    <mergeCell ref="D41:E41"/>
    <mergeCell ref="G41:H41"/>
    <mergeCell ref="D38:E38"/>
    <mergeCell ref="D40:E40"/>
    <mergeCell ref="D35:E35"/>
    <mergeCell ref="G35:H35"/>
    <mergeCell ref="C11:K11"/>
    <mergeCell ref="D13:K13"/>
    <mergeCell ref="C14:J14"/>
    <mergeCell ref="A16:K16"/>
    <mergeCell ref="B17:K17"/>
    <mergeCell ref="A18:K20"/>
    <mergeCell ref="B21:K21"/>
    <mergeCell ref="B22:K22"/>
    <mergeCell ref="B23:K23"/>
    <mergeCell ref="B24:K24"/>
    <mergeCell ref="B25:K25"/>
    <mergeCell ref="C10:K10"/>
    <mergeCell ref="A2:B2"/>
    <mergeCell ref="C2:K2"/>
    <mergeCell ref="A4:G4"/>
    <mergeCell ref="A8:H8"/>
    <mergeCell ref="C9:K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8"/>
  <sheetViews>
    <sheetView tabSelected="1" topLeftCell="A25" workbookViewId="0">
      <selection activeCell="E15" sqref="E15"/>
    </sheetView>
  </sheetViews>
  <sheetFormatPr defaultRowHeight="14.4" x14ac:dyDescent="0.3"/>
  <cols>
    <col min="4" max="4" width="40.88671875" customWidth="1"/>
    <col min="7" max="7" width="10.6640625" customWidth="1"/>
    <col min="8" max="8" width="16.5546875" customWidth="1"/>
    <col min="9" max="9" width="20.109375" customWidth="1"/>
  </cols>
  <sheetData>
    <row r="2" spans="1:8" x14ac:dyDescent="0.3">
      <c r="D2" s="8" t="s">
        <v>0</v>
      </c>
    </row>
    <row r="4" spans="1:8" ht="23.4" x14ac:dyDescent="0.45">
      <c r="D4" s="12" t="s">
        <v>28</v>
      </c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ht="17.399999999999999" x14ac:dyDescent="0.3">
      <c r="A7" s="1" t="s">
        <v>1</v>
      </c>
      <c r="B7" s="2"/>
      <c r="C7" s="2"/>
      <c r="D7" s="3" t="s">
        <v>2</v>
      </c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  <row r="9" spans="1:8" x14ac:dyDescent="0.3">
      <c r="A9" s="4" t="s">
        <v>3</v>
      </c>
      <c r="B9" s="2"/>
      <c r="C9" s="2"/>
      <c r="D9" s="9" t="s">
        <v>21</v>
      </c>
      <c r="E9" s="2"/>
      <c r="F9" s="2"/>
      <c r="G9" s="2"/>
      <c r="H9" s="2"/>
    </row>
    <row r="10" spans="1:8" x14ac:dyDescent="0.3">
      <c r="A10" s="2"/>
      <c r="B10" s="2"/>
      <c r="C10" s="122"/>
      <c r="D10" s="123"/>
      <c r="E10" s="123"/>
      <c r="F10" s="123"/>
      <c r="G10" s="2"/>
      <c r="H10" s="2"/>
    </row>
    <row r="11" spans="1:8" x14ac:dyDescent="0.3">
      <c r="A11" s="4" t="s">
        <v>4</v>
      </c>
      <c r="B11" s="2"/>
      <c r="C11" s="9" t="s">
        <v>32</v>
      </c>
      <c r="D11" s="2"/>
      <c r="E11" s="2"/>
      <c r="F11" s="2"/>
      <c r="G11" s="2"/>
      <c r="H11" s="2"/>
    </row>
    <row r="12" spans="1:8" x14ac:dyDescent="0.3">
      <c r="A12" s="2"/>
      <c r="B12" s="2"/>
      <c r="C12" s="124"/>
      <c r="D12" s="125"/>
      <c r="E12" s="125"/>
      <c r="F12" s="125"/>
      <c r="G12" s="2"/>
      <c r="H12" s="2"/>
    </row>
    <row r="13" spans="1:8" x14ac:dyDescent="0.3">
      <c r="A13" s="2"/>
      <c r="B13" s="2"/>
      <c r="C13" s="2"/>
      <c r="D13" s="2"/>
      <c r="E13" s="2"/>
      <c r="F13" s="2"/>
      <c r="G13" s="2"/>
      <c r="H13" s="2"/>
    </row>
    <row r="14" spans="1:8" ht="26.4" customHeight="1" x14ac:dyDescent="0.3">
      <c r="A14" s="4" t="s">
        <v>5</v>
      </c>
      <c r="B14" s="2"/>
      <c r="C14" s="9" t="s">
        <v>29</v>
      </c>
      <c r="D14" s="5"/>
      <c r="E14" s="2"/>
      <c r="F14" s="2"/>
      <c r="G14" s="4" t="s">
        <v>6</v>
      </c>
      <c r="H14" s="13">
        <v>43705</v>
      </c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4" t="s">
        <v>7</v>
      </c>
      <c r="B16" s="2"/>
      <c r="C16" s="9" t="s">
        <v>31</v>
      </c>
      <c r="D16" s="5"/>
      <c r="E16" s="2"/>
      <c r="F16" s="2"/>
      <c r="G16" s="4" t="s">
        <v>8</v>
      </c>
      <c r="H16" s="6"/>
    </row>
    <row r="17" spans="1:12" ht="34.200000000000003" customHeight="1" x14ac:dyDescent="0.3">
      <c r="A17" s="4" t="s">
        <v>9</v>
      </c>
      <c r="B17" s="2"/>
      <c r="C17" s="9" t="s">
        <v>30</v>
      </c>
      <c r="D17" s="5"/>
      <c r="E17" s="2"/>
      <c r="F17" s="2"/>
      <c r="G17" s="4" t="s">
        <v>10</v>
      </c>
      <c r="H17" s="6"/>
    </row>
    <row r="18" spans="1:12" ht="15" thickBot="1" x14ac:dyDescent="0.35">
      <c r="A18" s="2"/>
      <c r="B18" s="2"/>
      <c r="C18" s="2"/>
      <c r="D18" s="2"/>
      <c r="E18" s="2"/>
      <c r="F18" s="2"/>
      <c r="G18" s="2"/>
      <c r="H18" s="2"/>
    </row>
    <row r="19" spans="1:12" ht="16.2" thickBot="1" x14ac:dyDescent="0.35">
      <c r="A19" s="7"/>
      <c r="B19" s="16" t="s">
        <v>11</v>
      </c>
      <c r="C19" s="15" t="s">
        <v>12</v>
      </c>
      <c r="D19" s="15" t="s">
        <v>13</v>
      </c>
      <c r="E19" s="7"/>
      <c r="F19" s="7"/>
      <c r="G19" s="7"/>
      <c r="H19" s="14">
        <f>SUM(H20:H26)</f>
        <v>0</v>
      </c>
    </row>
    <row r="20" spans="1:12" ht="37.200000000000003" customHeight="1" thickBot="1" x14ac:dyDescent="0.35">
      <c r="A20" s="76" t="s">
        <v>85</v>
      </c>
      <c r="B20" s="77" t="s">
        <v>14</v>
      </c>
      <c r="C20" s="78" t="s">
        <v>86</v>
      </c>
      <c r="D20" s="79" t="s">
        <v>87</v>
      </c>
      <c r="E20" s="80" t="s">
        <v>22</v>
      </c>
      <c r="F20" s="81">
        <v>283</v>
      </c>
      <c r="G20" s="82">
        <v>65.87</v>
      </c>
      <c r="H20" s="100"/>
      <c r="I20" s="105">
        <f>SUM(F20*G20)</f>
        <v>18641.210000000003</v>
      </c>
    </row>
    <row r="21" spans="1:12" ht="27" customHeight="1" thickBot="1" x14ac:dyDescent="0.35">
      <c r="A21" s="89">
        <v>1</v>
      </c>
      <c r="B21" s="89" t="s">
        <v>14</v>
      </c>
      <c r="C21" s="90" t="s">
        <v>36</v>
      </c>
      <c r="D21" s="91" t="s">
        <v>37</v>
      </c>
      <c r="E21" s="92" t="s">
        <v>26</v>
      </c>
      <c r="F21" s="93">
        <v>641</v>
      </c>
      <c r="G21" s="94">
        <v>85</v>
      </c>
      <c r="H21" s="101"/>
      <c r="I21" s="106">
        <f t="shared" ref="I21:I25" si="0">ROUND(G21*F21,2)</f>
        <v>54485</v>
      </c>
      <c r="J21" s="10"/>
      <c r="K21" s="10"/>
      <c r="L21" s="10"/>
    </row>
    <row r="22" spans="1:12" ht="27" customHeight="1" thickBot="1" x14ac:dyDescent="0.35">
      <c r="A22" s="89">
        <v>7</v>
      </c>
      <c r="B22" s="89" t="s">
        <v>14</v>
      </c>
      <c r="C22" s="90" t="s">
        <v>38</v>
      </c>
      <c r="D22" s="91" t="s">
        <v>39</v>
      </c>
      <c r="E22" s="92" t="s">
        <v>26</v>
      </c>
      <c r="F22" s="93">
        <v>4.88</v>
      </c>
      <c r="G22" s="94">
        <v>43.2</v>
      </c>
      <c r="H22" s="101"/>
      <c r="I22" s="106">
        <f t="shared" si="0"/>
        <v>210.82</v>
      </c>
      <c r="J22" s="10"/>
      <c r="K22" s="10"/>
      <c r="L22" s="10"/>
    </row>
    <row r="23" spans="1:12" ht="27" customHeight="1" thickBot="1" x14ac:dyDescent="0.35">
      <c r="A23" s="89" t="s">
        <v>15</v>
      </c>
      <c r="B23" s="89" t="s">
        <v>14</v>
      </c>
      <c r="C23" s="90" t="s">
        <v>18</v>
      </c>
      <c r="D23" s="91" t="s">
        <v>40</v>
      </c>
      <c r="E23" s="92" t="s">
        <v>26</v>
      </c>
      <c r="F23" s="93">
        <v>641</v>
      </c>
      <c r="G23" s="94">
        <v>7.5</v>
      </c>
      <c r="H23" s="101"/>
      <c r="I23" s="106">
        <f t="shared" si="0"/>
        <v>4807.5</v>
      </c>
      <c r="J23" s="10"/>
      <c r="K23" s="10"/>
      <c r="L23" s="10"/>
    </row>
    <row r="24" spans="1:12" ht="27" customHeight="1" thickBot="1" x14ac:dyDescent="0.35">
      <c r="A24" s="89" t="s">
        <v>16</v>
      </c>
      <c r="B24" s="89" t="s">
        <v>14</v>
      </c>
      <c r="C24" s="90" t="s">
        <v>20</v>
      </c>
      <c r="D24" s="91" t="s">
        <v>41</v>
      </c>
      <c r="E24" s="92" t="s">
        <v>26</v>
      </c>
      <c r="F24" s="93">
        <v>641</v>
      </c>
      <c r="G24" s="94">
        <v>250</v>
      </c>
      <c r="H24" s="101"/>
      <c r="I24" s="106">
        <f t="shared" si="0"/>
        <v>160250</v>
      </c>
      <c r="J24" s="10"/>
      <c r="K24" s="10"/>
      <c r="L24" s="10"/>
    </row>
    <row r="25" spans="1:12" ht="27" customHeight="1" thickBot="1" x14ac:dyDescent="0.35">
      <c r="A25" s="89" t="s">
        <v>17</v>
      </c>
      <c r="B25" s="89" t="s">
        <v>14</v>
      </c>
      <c r="C25" s="90" t="s">
        <v>42</v>
      </c>
      <c r="D25" s="91" t="s">
        <v>19</v>
      </c>
      <c r="E25" s="92" t="s">
        <v>26</v>
      </c>
      <c r="F25" s="93">
        <v>4.88</v>
      </c>
      <c r="G25" s="94">
        <v>1280</v>
      </c>
      <c r="H25" s="101"/>
      <c r="I25" s="106">
        <f t="shared" si="0"/>
        <v>6246.4</v>
      </c>
      <c r="J25" s="10"/>
      <c r="K25" s="10"/>
      <c r="L25" s="10"/>
    </row>
    <row r="26" spans="1:12" ht="27" customHeight="1" thickBot="1" x14ac:dyDescent="0.35">
      <c r="A26" s="76" t="s">
        <v>24</v>
      </c>
      <c r="B26" s="76" t="s">
        <v>23</v>
      </c>
      <c r="C26" s="84"/>
      <c r="D26" s="85" t="s">
        <v>25</v>
      </c>
      <c r="E26" s="80" t="s">
        <v>26</v>
      </c>
      <c r="F26" s="81">
        <v>19.02</v>
      </c>
      <c r="G26" s="82">
        <v>1398</v>
      </c>
      <c r="H26" s="100"/>
      <c r="I26" s="103">
        <f>SUM(F26*G26)</f>
        <v>26589.96</v>
      </c>
    </row>
    <row r="27" spans="1:12" ht="28.2" customHeight="1" thickBot="1" x14ac:dyDescent="0.35">
      <c r="A27" s="95" t="s">
        <v>33</v>
      </c>
      <c r="B27" s="95"/>
      <c r="C27" s="96"/>
      <c r="D27" s="97" t="s">
        <v>34</v>
      </c>
      <c r="E27" s="98" t="s">
        <v>35</v>
      </c>
      <c r="F27" s="99">
        <v>283</v>
      </c>
      <c r="G27" s="83">
        <v>178.8</v>
      </c>
      <c r="H27" s="102"/>
      <c r="I27" s="104">
        <f>SUM(F27*G27)</f>
        <v>50600.4</v>
      </c>
    </row>
    <row r="28" spans="1:12" s="11" customFormat="1" ht="18.600000000000001" thickBot="1" x14ac:dyDescent="0.4">
      <c r="F28" s="86" t="s">
        <v>27</v>
      </c>
      <c r="G28" s="87"/>
      <c r="H28" s="87"/>
      <c r="I28" s="88">
        <f>SUM(I20:I27)</f>
        <v>321831.29000000004</v>
      </c>
    </row>
  </sheetData>
  <mergeCells count="2">
    <mergeCell ref="C10:F10"/>
    <mergeCell ref="C12:F12"/>
  </mergeCells>
  <phoneticPr fontId="27" type="noConversion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Změnový list č.2</vt:lpstr>
      <vt:lpstr>vlastní rozpočet k ZL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Mrštný</dc:creator>
  <cp:lastModifiedBy>Marek Šnajdr</cp:lastModifiedBy>
  <dcterms:created xsi:type="dcterms:W3CDTF">2019-08-28T10:08:39Z</dcterms:created>
  <dcterms:modified xsi:type="dcterms:W3CDTF">2020-03-02T12:00:58Z</dcterms:modified>
</cp:coreProperties>
</file>